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tabRatio="853" activeTab="0"/>
  </bookViews>
  <sheets>
    <sheet name="Титул ф.1-АП" sheetId="1" r:id="rId1"/>
    <sheet name="Разделы 1, 2, 8" sheetId="2" r:id="rId2"/>
    <sheet name="Разделы 3, 4, 5" sheetId="3" r:id="rId3"/>
    <sheet name="Разделы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1">'Разделы 1, 2, 8'!$6:$9</definedName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'Разделы 3, 4, 5'!$A$1:$S$37</definedName>
    <definedName name="_xlnm.Print_Area" localSheetId="0">'Титул ф.1-АП'!$A$1:$N$36</definedName>
  </definedNames>
  <calcPr fullCalcOnLoad="1"/>
</workbook>
</file>

<file path=xl/sharedStrings.xml><?xml version="1.0" encoding="utf-8"?>
<sst xmlns="http://schemas.openxmlformats.org/spreadsheetml/2006/main" count="1124" uniqueCount="901">
  <si>
    <t>Производство либо оборот этилового спирта, алкогольной или спиртосодержащей продукции, не соответствующих требованиям государственных стандартов, санитарным правилам и гигиеническим нормативам</t>
  </si>
  <si>
    <t>Нарушение правил проведения ресурсных или морских научных исследований во внутренних морских водах, в территориальном море, на континентальном шельфе и (или) в исключительной экономической зоне РФ</t>
  </si>
  <si>
    <t>Нарушение правил захоронения отходов и других материалов во внутренних морских водах, в территориальном море, на континентальном шельфе и (или) в исключительной экономической зоне РФ</t>
  </si>
  <si>
    <t>Незаконная передача минеральных и (или) живых ресурсов на континентальном шельфе и (или) в исключительной экономической зоне РФ</t>
  </si>
  <si>
    <t>Незаконная рубка, повреждение лесных насаждений или самовольное выкапывание в лесах деревьев, кустарников, лиан</t>
  </si>
  <si>
    <t>Нарушение правил санитарной безопасности в лесах</t>
  </si>
  <si>
    <t>Суд областного звена</t>
  </si>
  <si>
    <t>Нарушение правил пользования объектами животного мира и правил добычи (вылова) водных биологических ресурсов и иных правил, регламентирующих осуществление промышленного рыболовства, прибрежного рыболовства и других видов рыболовства</t>
  </si>
  <si>
    <t>Нарушение правил охраны водных биологических ресурсов</t>
  </si>
  <si>
    <t>Иные правонарушения в сельском хозяйстве, ветеринарии и мелиорации земель</t>
  </si>
  <si>
    <t>11.5; 
11.17 ч. 4,6</t>
  </si>
  <si>
    <r>
      <t xml:space="preserve">Нарушение правил </t>
    </r>
    <r>
      <rPr>
        <b/>
        <sz val="13"/>
        <color indexed="8"/>
        <rFont val="Times New Roman CYR"/>
        <family val="0"/>
      </rPr>
      <t>использования полосы отвода и придорожных полос автомобильной дороги; нарушение землепользователями правил охраны автомобильных дорог или дорожных сооружений</t>
    </r>
  </si>
  <si>
    <t>Самовольное подключение к сети электрической связи оконечного оборудования</t>
  </si>
  <si>
    <t>Изготовление, реализация или эксплуатация технических средств, не соответствующих стандартам или нормам, регулирующим допустимые уровни индустриальных радиопомех</t>
  </si>
  <si>
    <t>Осуществление предпринимательской деятельности без государственной регистрации или без специального разрешения (лицензии)</t>
  </si>
  <si>
    <t>Продажа товаров, выполнение работ либо оказание населению услуг с нарушением требований технических регламентов и санитарных правил или без сертификата соответствия (декларации о соответствии), удостоверяющего (удостоверяющей) безопасность таких товаров, работ либо услуг для жизни и здоровья людей</t>
  </si>
  <si>
    <t>Непредоставление преимущества в движении ТС, имеющему специальные цветографические схемы, надписи и обозначения, с одновременно включенными проблесковым маячком синего цвета и специальным звуковым сигналом</t>
  </si>
  <si>
    <t>Продажа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</t>
  </si>
  <si>
    <t>Нарушение правил продажи этилового спирта, алкогольной и спиртосодержащей продукции, а также пива и напитков, изготавливаемых на его основе</t>
  </si>
  <si>
    <t>Выпуск или продажа товаров и продукции, в отношении которых установлены требования по маркировке и (или) нанесению информации, необходимой для осуществления налогового контроля, без соответствующей маркировки и (или) информации, а также с нарушением установленного порядка нанесения такой маркировки и (или) информации</t>
  </si>
  <si>
    <t>432000, г. Ульяновск, ул. Железной Дивизии, д. 21-А/12</t>
  </si>
  <si>
    <t xml:space="preserve">Судебный департамент при Верхоном Суде РФ </t>
  </si>
  <si>
    <t>107996, г. Москва, ул. Гиляровского, д. 31, корп.2, И-90, ГСП-6</t>
  </si>
  <si>
    <t>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</t>
  </si>
  <si>
    <t>Незаконное осуществление иностранным гражданином или лицом без гражданства трудовой деятельности в РФ</t>
  </si>
  <si>
    <t>Непредставление сведений (информации); непредставление сведений или представление заведомо недостоверных сведений в орган, уполномоченный в области государственного регулирования тарифов; непредставление информации в федеральный орган исполнительной власти в области финансовых рынков</t>
  </si>
  <si>
    <t>иные
статьи 
главы 10</t>
  </si>
  <si>
    <t>Передача либо попытка передачи запрещенных предметов лицам, содержащимся в учреждениях уголовно-исполнительной системы, следственных изоляторах или изоляторах временного содержания</t>
  </si>
  <si>
    <t>Нарушение установленного порядка организации либо проведения собрания, митинга, демонстрации, шествия или пикетирования</t>
  </si>
  <si>
    <t>Пропаганда и публичное демонстрирование нацистской атрибутики или символики</t>
  </si>
  <si>
    <t>Суммы штрафов, руб.</t>
  </si>
  <si>
    <t>Неисполнение распоряжения судьи или судебного пристава по обеспечению установленного порядка деятельности судов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</si>
  <si>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</si>
  <si>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</si>
  <si>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</si>
  <si>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</si>
  <si>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</si>
  <si>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</si>
  <si>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</si>
  <si>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</si>
  <si>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</si>
  <si>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</si>
  <si>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</si>
  <si>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</si>
  <si>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Ф.F2s разд.6 стл.9 стр.2=0</t>
  </si>
  <si>
    <t>Ф.F2s разд.6 стл.10 стр.2=0</t>
  </si>
  <si>
    <t>Ф.F2s разд.6 стл.11 стр.2=0</t>
  </si>
  <si>
    <t>Ф.F2s разд.6 стл.12 стр.2=0</t>
  </si>
  <si>
    <t>Ф.F2s разд.6 стл.13 стр.2=0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</si>
  <si>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</si>
  <si>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</si>
  <si>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</si>
  <si>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</si>
  <si>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</si>
  <si>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</si>
  <si>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</si>
  <si>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</si>
  <si>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</si>
  <si>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</si>
  <si>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</si>
  <si>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Управление ТС водителем, не имеющим права управления ТС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</si>
  <si>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</si>
  <si>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</si>
  <si>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</si>
  <si>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</si>
  <si>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Пермский краевой суд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</si>
  <si>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</si>
  <si>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</si>
  <si>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</si>
  <si>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</si>
  <si>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</si>
  <si>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</si>
  <si>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Нарушение порядка ценообразования</t>
  </si>
  <si>
    <t>Непринятие мер по частному определению суда или представлению судьи</t>
  </si>
  <si>
    <t>Иные правонарушения в области предпринимательской деятельности</t>
  </si>
  <si>
    <t>Нарушение правил обращения с ломом и отходами цветных и чёрных металлов и их отчуждения</t>
  </si>
  <si>
    <t>14.26</t>
  </si>
  <si>
    <t>Нарушение законодательства о лотереях</t>
  </si>
  <si>
    <t>14.27</t>
  </si>
  <si>
    <t>Из графы 2</t>
  </si>
  <si>
    <t>Окончено дел за отчетный период</t>
  </si>
  <si>
    <t>по протестам</t>
  </si>
  <si>
    <t>по жалобам</t>
  </si>
  <si>
    <t>М.П.</t>
  </si>
  <si>
    <t>номер телефона</t>
  </si>
  <si>
    <t>дата составления отчета</t>
  </si>
  <si>
    <t>Форма №1-АП</t>
  </si>
  <si>
    <t xml:space="preserve">Злоупотребление свободой массовой информации; воспрепятствование распространению продукции средства массовой информации </t>
  </si>
  <si>
    <t>13.15;
13.16</t>
  </si>
  <si>
    <t>иные статьи 
главы 13</t>
  </si>
  <si>
    <t>Незаконная продажа товаров (иных вещей), свободная реализация которых запрещена или ограничена</t>
  </si>
  <si>
    <t>14.2</t>
  </si>
  <si>
    <t>14.4 ч. 2</t>
  </si>
  <si>
    <t>14.5</t>
  </si>
  <si>
    <t>14.6</t>
  </si>
  <si>
    <t>Обман потребителей</t>
  </si>
  <si>
    <t>14.7</t>
  </si>
  <si>
    <t>13.6</t>
  </si>
  <si>
    <t>13.8</t>
  </si>
  <si>
    <t>Нарушение установленного законом порядка сбора, хранения, использования или распространения информации о гражданах (персональных данных); нарушение правил защиты информации; незаконная деятельность в области защиты информации; разглашение информации с ограниченным доступом</t>
  </si>
  <si>
    <t>13.11;
13.12 ч. 2,4,5;
13.13;
13.14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</si>
  <si>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</si>
  <si>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</si>
  <si>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</si>
  <si>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/>
  </si>
  <si>
    <t>(s,v) Пояснение: в соот. с рекомендацией ЗамПреда ВС РФ В.М.Жуйкова от 20.08.03 г. №1536-7/общ обжалование решения райсуда по жалобе на постановление об адм.правонарушении возможно только в случае вынесения несудебным госорганом. Однако рассмотрение жалоб</t>
  </si>
  <si>
    <t>Примечание</t>
  </si>
  <si>
    <t>административный арест</t>
  </si>
  <si>
    <t>лишение специального права</t>
  </si>
  <si>
    <t>дисквалификация</t>
  </si>
  <si>
    <t>приостановление деятельности</t>
  </si>
  <si>
    <t>возмездное изъятие</t>
  </si>
  <si>
    <t>конфискация</t>
  </si>
  <si>
    <t>5.5</t>
  </si>
  <si>
    <t>5.9</t>
  </si>
  <si>
    <t>5.11</t>
  </si>
  <si>
    <t>5.16</t>
  </si>
  <si>
    <t>5.18</t>
  </si>
  <si>
    <t>5.19</t>
  </si>
  <si>
    <t>5.20</t>
  </si>
  <si>
    <t>5.21</t>
  </si>
  <si>
    <t xml:space="preserve">Нарушение законодательства о труде и об охране труда </t>
  </si>
  <si>
    <t>5.27</t>
  </si>
  <si>
    <t>5.37</t>
  </si>
  <si>
    <t>5.39</t>
  </si>
  <si>
    <t>5.41</t>
  </si>
  <si>
    <t>5.42; 5.43; 
9.13; 9.14; 
11.24</t>
  </si>
  <si>
    <t>Незаконные действия по получению и (или) распространению информации, составляющей кредитную историю</t>
  </si>
  <si>
    <t>5.53</t>
  </si>
  <si>
    <t>Нарушение законодательства в области обеспечения санитарно-эпидемиологического благополучия</t>
  </si>
  <si>
    <t>6.3 - 6.6</t>
  </si>
  <si>
    <t>Занятие проституцией</t>
  </si>
  <si>
    <t>6.11</t>
  </si>
  <si>
    <t>Незаконное ограничение прав на управление ТС и его эксплуатацию</t>
  </si>
  <si>
    <t>12.35</t>
  </si>
  <si>
    <t>Получение дохода от занятия проституцией, если этот доход связан с занятием другого лица проституцией</t>
  </si>
  <si>
    <t>6.12</t>
  </si>
  <si>
    <t>6.13</t>
  </si>
  <si>
    <t>6.14</t>
  </si>
  <si>
    <t>6.15</t>
  </si>
  <si>
    <t>7.5</t>
  </si>
  <si>
    <t>Нарушение авторских и смежных прав, изобретательских и патентных прав</t>
  </si>
  <si>
    <t>7.12</t>
  </si>
  <si>
    <t>Ведение археологических разведок или раскопок без разрешения</t>
  </si>
  <si>
    <t>7.15</t>
  </si>
  <si>
    <t>Cтатус</t>
  </si>
  <si>
    <t>Код формулы</t>
  </si>
  <si>
    <t>Формула</t>
  </si>
  <si>
    <t>Описание формулы</t>
  </si>
  <si>
    <t>Ф.F2s разд.7 стл.4 стр.1&gt;=Ф.F2s разд.7 сумма стл.6-15 стр.1</t>
  </si>
  <si>
    <t>(s,v,q,b) Окончено дел &gt;= результаты рассмотрения дел по существу (вв. 01.08.09)</t>
  </si>
  <si>
    <t>Ф.F2s разд.7 стл.4 стр.2&gt;=Ф.F2s разд.7 сумма стл.6-15 стр.2</t>
  </si>
  <si>
    <t>Ф.F2s разд.7 стл.4 стр.3&gt;=Ф.F2s разд.7 сумма стл.6-15 стр.3</t>
  </si>
  <si>
    <t>Ф.F2s разд.7 стл.4 стр.4&gt;=Ф.F2s разд.7 сумма стл.6-15 стр.4</t>
  </si>
  <si>
    <t>Ф.F2s разд.8 сумма стл.1-27 сумма стр.1-2=0</t>
  </si>
  <si>
    <t>(s,v,q,b) Раздел не заполняется</t>
  </si>
  <si>
    <t>Ф.F2s разд.2 стл.1 сумма стр.1-7=0</t>
  </si>
  <si>
    <t>(s,v,q,b) Строки не заполняются</t>
  </si>
  <si>
    <t>Ф.F2s разд.5 стл.1 стр.1=Ф.F2s разд.5 стл.1 стр.2</t>
  </si>
  <si>
    <t>(s,v) Жалобы (протесты) на постановления районных судов 1 инстанции</t>
  </si>
  <si>
    <t>Ф.F2s разд.5 стл.2 стр.1=Ф.F2s разд.5 стл.2 стр.2</t>
  </si>
  <si>
    <t>Ф.F2s разд.5 стл.3 стр.1=Ф.F2s разд.5 стл.3 стр.2</t>
  </si>
  <si>
    <t>Ф.F2s разд.5 стл.4 стр.1=Ф.F2s разд.5 стл.4 стр.2</t>
  </si>
  <si>
    <t>Ф.F2s разд.5 стл.5 стр.1=Ф.F2s разд.5 стл.5 стр.2</t>
  </si>
  <si>
    <t>Ф.F2s разд.5 стл.6 стр.1=Ф.F2s разд.5 стл.6 стр.2</t>
  </si>
  <si>
    <t>Ф.F2s разд.5 стл.7 стр.1=Ф.F2s разд.5 стл.7 стр.2</t>
  </si>
  <si>
    <t>Ф.F2s разд.5 стл.8 стр.1=Ф.F2s разд.5 стл.8 стр.2</t>
  </si>
  <si>
    <t>Ф.F2s разд.4 стл.1 стр.1=Ф.F2s разд.4 стл.1 стр.2</t>
  </si>
  <si>
    <t>Ф.F2s разд.4 стл.2 стр.1=Ф.F2s разд.4 стл.2 стр.2</t>
  </si>
  <si>
    <t>Ф.F2s разд.4 стл.3 стр.1=Ф.F2s разд.4 стл.3 стр.2</t>
  </si>
  <si>
    <t>Ф.F2s разд.4 стл.4 стр.1=Ф.F2s разд.4 стл.4 стр.2</t>
  </si>
  <si>
    <t>Ф.F2s разд.4 стл.5 стр.1=Ф.F2s разд.4 стл.5 стр.2</t>
  </si>
  <si>
    <t>Ф.F2s разд.4 стл.6 стр.1=Ф.F2s разд.4 стл.6 стр.2</t>
  </si>
  <si>
    <t>Ф.F2s разд.4 стл.7 стр.1=Ф.F2s разд.4 стл.7 стр.2</t>
  </si>
  <si>
    <t>Ф.F2s разд.4 стл.8 стр.1=Ф.F2s разд.4 стл.8 стр.2</t>
  </si>
  <si>
    <t>Ф.F2s разд.4 стл.9 стр.1=Ф.F2s разд.4 стл.9 стр.2</t>
  </si>
  <si>
    <t>Ф.F2s разд.4 стл.10 стр.1=Ф.F2s разд.4 стл.10 стр.2</t>
  </si>
  <si>
    <t>Ф.F2s разд.4 стл.11 стр.1=Ф.F2s разд.4 стл.11 стр.2</t>
  </si>
  <si>
    <t>Ф.F2s разд.4 стл.12 стр.1=Ф.F2s разд.4 стл.12 стр.2</t>
  </si>
  <si>
    <t>Ф.F2s разд.4 стл.13 стр.1=Ф.F2s разд.4 стл.13 стр.2</t>
  </si>
  <si>
    <t>Ф.F2s разд.4 стл.14 стр.1=Ф.F2s разд.4 стл.14 стр.2</t>
  </si>
  <si>
    <t>Ф.F2s разд.4 стл.15 стр.1=Ф.F2s разд.4 стл.15 стр.2</t>
  </si>
  <si>
    <t>Ф.F2s разд.4 стл.16 стр.1=Ф.F2s разд.4 стл.16 стр.2</t>
  </si>
  <si>
    <t>Ф.F2s разд.4 стл.17 стр.1=Ф.F2s разд.4 стл.17 стр.2</t>
  </si>
  <si>
    <t>Ф.F2s разд.3 стл.1 стр.1=Ф.F2s разд.3 стл.1 стр.2</t>
  </si>
  <si>
    <t>Ф.F2s разд.3 стл.2 стр.1=Ф.F2s разд.3 стл.2 стр.2</t>
  </si>
  <si>
    <t>Ф.F2s разд.3 стл.3 стр.1=Ф.F2s разд.3 стл.3 стр.2</t>
  </si>
  <si>
    <t>Ф.F2s разд.3 стл.4 стр.1=Ф.F2s разд.3 стл.4 стр.2</t>
  </si>
  <si>
    <t>Ф.F2s разд.3 стл.5 стр.1=Ф.F2s разд.3 стл.5 стр.2</t>
  </si>
  <si>
    <t>Ф.F2s разд.3 стл.6 стр.1=Ф.F2s разд.3 стл.6 стр.2</t>
  </si>
  <si>
    <t>Ф.F2s разд.3 стл.7 стр.1=Ф.F2s разд.3 стл.7 стр.2</t>
  </si>
  <si>
    <t>Ф.F2s разд.3 стл.8 стр.1=Ф.F2s разд.3 стл.8 стр.2</t>
  </si>
  <si>
    <t>Ф.F2s разд.3 стл.9 стр.1=Ф.F2s разд.3 стл.9 стр.2</t>
  </si>
  <si>
    <t>Ф.F2s разд.1 сумма стл.1-31 сумма стр.1-190=0</t>
  </si>
  <si>
    <t>(s,v,q,b) В судах облзвена не рассматриваются дела об административных правонарушениях по 1 инстанции</t>
  </si>
  <si>
    <t>Ф.F2s разд.7 стл.16 стр.1&lt;=Ф.F2s разд.7 сумма стл.7-14 стр.1</t>
  </si>
  <si>
    <t>(s,v,q,b) Из граф 4-11 по протесту прокурора</t>
  </si>
  <si>
    <t>Ф.F2s разд.7 стл.16 стр.2&lt;=Ф.F2s разд.7 сумма стл.7-14 стр.2</t>
  </si>
  <si>
    <t>Ф.F2s разд.7 стл.16 стр.3&lt;=Ф.F2s разд.7 сумма стл.7-14 стр.3</t>
  </si>
  <si>
    <t>Ф.F2s разд.7 стл.16 стр.4&lt;=Ф.F2s разд.7 сумма стл.7-14 стр.4</t>
  </si>
  <si>
    <t>Ф.F2s разд.7 стл.5 стр.1&lt;=Ф.F2s разд.7 стл.4 стр.1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</si>
  <si>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</si>
  <si>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Окружному (флотскому) военному суду</t>
  </si>
  <si>
    <t>Верховные суды республик, областные и равные им суды</t>
  </si>
  <si>
    <t>Верховный Суд Российской Федерации</t>
  </si>
  <si>
    <t>(s,v,q,b) Из графы 1 по протесту прокурора</t>
  </si>
  <si>
    <t>Ф.F2s разд.7 стл.5 стр.2&lt;=Ф.F2s разд.7 стл.4 стр.2</t>
  </si>
  <si>
    <t>Ф.F2s разд.7 стл.5 стр.3&lt;=Ф.F2s разд.7 стл.4 стр.3</t>
  </si>
  <si>
    <t>Ф.F2s разд.7 стл.5 стр.4&lt;=Ф.F2s разд.7 стл.4 стр.4</t>
  </si>
  <si>
    <t>Ф.F2s разд.7 стл.1 стр.4=Ф.F2s разд.7 стл.1 сумма стр.1-3</t>
  </si>
  <si>
    <t>(s,v,q,b) Всего дел в надзорной инстанции</t>
  </si>
  <si>
    <t>Ф.F2s разд.7 стл.2 стр.4=Ф.F2s разд.7 стл.2 сумма стр.1-3</t>
  </si>
  <si>
    <t>Ф.F2s разд.7 стл.3 стр.4=Ф.F2s разд.7 стл.3 сумма стр.1-3</t>
  </si>
  <si>
    <t>Ф.F2s разд.7 стл.4 стр.4=Ф.F2s разд.7 стл.4 сумма стр.1-3</t>
  </si>
  <si>
    <t>Ф.F2s разд.7 стл.5 стр.4=Ф.F2s разд.7 стл.5 сумма стр.1-3</t>
  </si>
  <si>
    <t>Ф.F2s разд.7 стл.6 стр.4=Ф.F2s разд.7 стл.6 сумма стр.1-3</t>
  </si>
  <si>
    <t>Ф.F2s разд.7 стл.7 стр.4=Ф.F2s разд.7 стл.7 сумма стр.1-3</t>
  </si>
  <si>
    <t>Ф.F2s разд.7 стл.8 стр.4=Ф.F2s разд.7 стл.8 сумма стр.1-3</t>
  </si>
  <si>
    <t>Ф.F2s разд.7 стл.9 стр.4=Ф.F2s разд.7 стл.9 сумма стр.1-3</t>
  </si>
  <si>
    <t>Ф.F2s разд.7 стл.10 стр.4=Ф.F2s разд.7 стл.10 сумма стр.1-3</t>
  </si>
  <si>
    <t>Ф.F2s разд.7 стл.11 стр.4=Ф.F2s разд.7 стл.11 сумма стр.1-3</t>
  </si>
  <si>
    <t>Ф.F2s разд.7 стл.12 стр.4=Ф.F2s разд.7 стл.12 сумма стр.1-3</t>
  </si>
  <si>
    <t>Ф.F2s разд.7 стл.13 стр.4=Ф.F2s разд.7 стл.13 сумма стр.1-3</t>
  </si>
  <si>
    <t>Ф.F2s разд.7 стл.14 стр.4=Ф.F2s разд.7 стл.14 сумма стр.1-3</t>
  </si>
  <si>
    <t>Ф.F2s разд.7 стл.15 стр.4=Ф.F2s разд.7 стл.15 сумма стр.1-3</t>
  </si>
  <si>
    <t>Ф.F2s разд.7 стл.16 стр.4=Ф.F2s разд.7 стл.16 сумма стр.1-3</t>
  </si>
  <si>
    <t>Ф.F2s разд.7 стл.17 стр.4=Ф.F2s разд.7 стл.17 сумма стр.1-3</t>
  </si>
  <si>
    <t>Ф.F2s разд.7 стл.18 стр.4=Ф.F2s разд.7 стл.18 сумма стр.1-3</t>
  </si>
  <si>
    <t>Ф.F2s разд.7 стл.13 стр.3=0</t>
  </si>
  <si>
    <t>(s,v) Жалобы (протесты) на вступившие в законную силу решения на постановления районных судов 1 инстанции в судах облзвена не рассматриваются</t>
  </si>
  <si>
    <t>Ф.F2s разд.7 стл.14 стр.3=0</t>
  </si>
  <si>
    <t>Ф.F2s разд.6 стл.1 стр.4=Ф.F2s разд.6 стл.1 сумма стр.1-3</t>
  </si>
  <si>
    <t>(s,v,q,b) Всего дел по жалобам и протестам</t>
  </si>
  <si>
    <t>Ф.F2s разд.6 стл.2 стр.4=Ф.F2s разд.6 стл.2 сумма стр.1-3</t>
  </si>
  <si>
    <t>Ф.F2s разд.6 стл.3 стр.4=Ф.F2s разд.6 стл.3 сумма стр.1-3</t>
  </si>
  <si>
    <t>Ф.F2s разд.6 стл.4 стр.4=Ф.F2s разд.6 стл.4 сумма стр.1-3</t>
  </si>
  <si>
    <t>Ф.F2s разд.6 стл.5 стр.4=Ф.F2s разд.6 стл.5 сумма стр.1-3</t>
  </si>
  <si>
    <t>Ф.F2s разд.6 стл.6 стр.4=Ф.F2s разд.6 стл.6 сумма стр.1-3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</si>
  <si>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</si>
  <si>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</si>
  <si>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</si>
  <si>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</si>
  <si>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</si>
  <si>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</si>
  <si>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</si>
  <si>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</si>
  <si>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</si>
  <si>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</si>
  <si>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</si>
  <si>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</si>
  <si>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</si>
  <si>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</si>
  <si>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</si>
  <si>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</si>
  <si>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</si>
  <si>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</si>
  <si>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</si>
  <si>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</si>
  <si>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</si>
  <si>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</si>
  <si>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</si>
  <si>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</si>
  <si>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</si>
  <si>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</si>
  <si>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</si>
  <si>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</si>
  <si>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</si>
  <si>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</si>
  <si>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</si>
  <si>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</si>
  <si>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</si>
  <si>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</si>
  <si>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</si>
  <si>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</si>
  <si>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</si>
  <si>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</si>
  <si>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</si>
  <si>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</si>
  <si>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</si>
  <si>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</si>
  <si>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</si>
  <si>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</si>
  <si>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</si>
  <si>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</si>
  <si>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</si>
  <si>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</si>
  <si>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</si>
  <si>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</si>
  <si>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</si>
  <si>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</si>
  <si>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</si>
  <si>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</si>
  <si>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Ф.F2s разд.6 стл.7 стр.4=Ф.F2s разд.6 стл.7 сумма стр.1-3</t>
  </si>
  <si>
    <t>Ф.F2s разд.6 стл.8 стр.4=Ф.F2s разд.6 стл.8 сумма стр.1-3</t>
  </si>
  <si>
    <t>Ф.F2s разд.6 стл.9 стр.4=Ф.F2s разд.6 стл.9 сумма стр.1-3</t>
  </si>
  <si>
    <t>Ф.F2s разд.6 стл.10 стр.4=Ф.F2s разд.6 стл.10 сумма стр.1-3</t>
  </si>
  <si>
    <t>Ф.F2s разд.6 стл.11 стр.4=Ф.F2s разд.6 стл.11 сумма стр.1-3</t>
  </si>
  <si>
    <t>Ф.F2s разд.6 стл.12 стр.4=Ф.F2s разд.6 стл.12 сумма стр.1-3</t>
  </si>
  <si>
    <t>Ф.F2s разд.6 стл.13 стр.4=Ф.F2s разд.6 стл.13 сумма стр.1-3</t>
  </si>
  <si>
    <t>Ф.F2s разд.6 сумма стл.1-13 стр.1=0</t>
  </si>
  <si>
    <t>(s,v) Жалобы (протесты) на не вступившие в законную силу решения по постановлениям районного суда (1 инстанции) в судах облзвена не рассматриваются (жалобы (протесты) на постановления районных судов учитываются в разделах 3-5)</t>
  </si>
  <si>
    <t>Ф.F2s разд.6 сумма стл.1-2 стр.1=Ф.F2s разд.6 сумма стл.3-4 стр.1+Ф.F2s разд.6 стл.13 стр.1</t>
  </si>
  <si>
    <t>(s,v,q,b) Сумма граф 1-2 д/б равна сумме граф 3, 4, 13</t>
  </si>
  <si>
    <t>Ф.F2s разд.6 сумма стл.1-2 стр.2=Ф.F2s разд.6 сумма стл.3-4 стр.2+Ф.F2s разд.6 стл.13 стр.2</t>
  </si>
  <si>
    <t>Ф.F2s разд.6 сумма стл.1-2 стр.3=Ф.F2s разд.6 сумма стл.3-4 стр.3+Ф.F2s разд.6 стл.13 стр.3</t>
  </si>
  <si>
    <t>Ф.F2s разд.6 сумма стл.1-2 стр.4=Ф.F2s разд.6 сумма стл.3-4 стр.4+Ф.F2s разд.6 стл.13 стр.4</t>
  </si>
  <si>
    <t>Ф.F2s разд.6 стл.4 стр.1=Ф.F2s разд.6 сумма стл.5-12 стр.1</t>
  </si>
  <si>
    <t>(s,v,q,b) Графа 4 д/б равна сумме граф 5-12</t>
  </si>
  <si>
    <t>Ф.F2s разд.6 стл.4 стр.2=Ф.F2s разд.6 сумма стл.5-12 стр.2</t>
  </si>
  <si>
    <t>Ф.F2s разд.6 стл.4 стр.3=Ф.F2s разд.6 сумма стл.5-12 стр.3</t>
  </si>
  <si>
    <t>Ф.F2s разд.6 стл.4 стр.4=Ф.F2s разд.6 сумма стл.5-12 стр.4</t>
  </si>
  <si>
    <t>Ф.F2s разд.7 сумма стл.1-2 стр.1=Ф.F2s разд.7 сумма стл.3-4 стр.1+Ф.F2s разд.7 стл.18 стр.1</t>
  </si>
  <si>
    <t>(s,v,q,b) Сумма граф 1-2 д/б равна сумме граф 3, 4, 18</t>
  </si>
  <si>
    <t>Ф.F2s разд.7 сумма стл.1-2 стр.2=Ф.F2s разд.7 сумма стл.3-4 стр.2+Ф.F2s разд.7 стл.18 стр.2</t>
  </si>
  <si>
    <t>Ф.F2s разд.7 сумма стл.1-2 стр.3=Ф.F2s разд.7 сумма стл.3-4 стр.3+Ф.F2s разд.7 стл.18 стр.3</t>
  </si>
  <si>
    <t>Ф.F2s разд.7 сумма стл.1-2 стр.4=Ф.F2s разд.7 сумма стл.3-4 стр.4+Ф.F2s разд.7 стл.18 стр.4</t>
  </si>
  <si>
    <t>Ф.F2s разд.5 стл.6 стр.3=0</t>
  </si>
  <si>
    <t>(s,v) Графы 6-7 по стокам 3-9 не заполняются</t>
  </si>
  <si>
    <t>Ф.F2s разд.5 стл.6 стр.4=0</t>
  </si>
  <si>
    <t>Ф.F2s разд.5 стл.6 стр.5=0</t>
  </si>
  <si>
    <t>Ф.F2s разд.5 стл.6 стр.6=0</t>
  </si>
  <si>
    <t>Ф.F2s разд.5 стл.6 стр.7=0</t>
  </si>
  <si>
    <t>Ф.F2s разд.5 стл.6 стр.8=0</t>
  </si>
  <si>
    <t>Ф.F2s разд.5 стл.6 стр.9=0</t>
  </si>
  <si>
    <t>Ф.F2s разд.5 стл.7 стр.3=0</t>
  </si>
  <si>
    <t>Ф.F2s разд.5 стл.7 стр.4=0</t>
  </si>
  <si>
    <t>Ф.F2s разд.5 стл.7 стр.5=0</t>
  </si>
  <si>
    <t>Ф.F2s разд.5 стл.7 стр.6=0</t>
  </si>
  <si>
    <t>Ф.F2s разд.5 стл.7 стр.7=0</t>
  </si>
  <si>
    <t>Ф.F2s разд.5 стл.7 стр.8=0</t>
  </si>
  <si>
    <t>Ф.F2s разд.5 стл.7 стр.9=0</t>
  </si>
  <si>
    <t>Ф.F2s разд.5 сумма стл.4-8 стр.9&lt;=Ф.F2s разд.4 стл.11 стр.1</t>
  </si>
  <si>
    <t>(r,g,s,v,q,b) Постановления о назначении выдворения как дополнительной меры наказания</t>
  </si>
  <si>
    <t>Ф.F2s разд.5 сумма стл.4-8 стр.8&lt;=Ф.F2s разд.4 стл.10 стр.1</t>
  </si>
  <si>
    <t>(r,g,s,v,q,b) Постановления о назначении выдворения</t>
  </si>
  <si>
    <t>Ф.F2s разд.5 сумма стл.4-8 стр.7&lt;=Ф.F2s разд.4 стл.7 стр.1</t>
  </si>
  <si>
    <t>(r,g,s,v,q,b) Постановления о назначении адм приостановления деятельности</t>
  </si>
  <si>
    <t>Ф.F2s разд.5 сумма стл.4-8 стр.6&lt;=Ф.F2s разд.4 стл.6 стр.1</t>
  </si>
  <si>
    <t>(r,g,s,v,q,b) Постановления о назначении дисквалификации</t>
  </si>
  <si>
    <t>Ф.F2s разд.5 сумма стл.4-8 стр.5&lt;=Ф.F2s разд.4 стл.5 стр.1</t>
  </si>
  <si>
    <t>(r,g,s,v,q,b) Постановления о назначении административного ареста</t>
  </si>
  <si>
    <t>Ф.F2s разд.5 сумма стл.4-8 стр.4&lt;=Ф.F2s разд.4 стл.4 стр.1</t>
  </si>
  <si>
    <t>(r,g,s,v,q,b) Постановления о назначении лишения специального права</t>
  </si>
  <si>
    <t>Ф.F2s разд.5 сумма стл.4-8 стр.3&lt;=Ф.F2s разд.4 стл.3 стр.1</t>
  </si>
  <si>
    <t>(r,g,s,v,q,b) Постановления о назначении штрафа</t>
  </si>
  <si>
    <t>(r,g,s,v,q,b) На постановления по видам наказания не м.б. о прекращении</t>
  </si>
  <si>
    <t>Ф.F2s разд.5 стл.1 стр.9&lt;=Ф.F2s разд.5 стл.1 стр.3</t>
  </si>
  <si>
    <t>(r,g,s,v,q,b) Выдворение как дополнительная мера</t>
  </si>
  <si>
    <t>Ф.F2s разд.5 стл.2 стр.9&lt;=Ф.F2s разд.5 стл.2 стр.3</t>
  </si>
  <si>
    <t>Ф.F2s разд.5 стл.3 стр.9&lt;=Ф.F2s разд.5 стл.3 стр.3</t>
  </si>
  <si>
    <t>Ф.F2s разд.5 стл.4 стр.9&lt;=Ф.F2s разд.5 стл.4 стр.3</t>
  </si>
  <si>
    <t>Ф.F2s разд.5 стл.5 стр.9&lt;=Ф.F2s разд.5 стл.5 стр.3</t>
  </si>
  <si>
    <t>Ф.F2s разд.5 стл.6 стр.9&lt;=Ф.F2s разд.5 стл.6 стр.3</t>
  </si>
  <si>
    <t>Ф.F2s разд.5 стл.7 стр.9&lt;=Ф.F2s разд.5 стл.7 стр.3</t>
  </si>
  <si>
    <t>Ф.F2s разд.5 стл.8 стр.9&lt;=Ф.F2s разд.5 стл.8 стр.3</t>
  </si>
  <si>
    <t>Ф.F2s разд.5 стл.1 сумма стр.3-8&lt;=Ф.F2s разд.5 стл.1 стр.1</t>
  </si>
  <si>
    <t>(r,g,s,v,q,b) По видам постановлений</t>
  </si>
  <si>
    <t>Ф.F2s разд.5 стл.2 сумма стр.3-8&lt;=Ф.F2s разд.5 стл.2 стр.1</t>
  </si>
  <si>
    <t>Ф.F2s разд.5 стл.3 сумма стр.3-8&lt;=Ф.F2s разд.5 стл.3 стр.1</t>
  </si>
  <si>
    <t>Ф.F2s разд.5 стл.4 сумма стр.3-8&lt;=Ф.F2s разд.5 стл.4 стр.1</t>
  </si>
  <si>
    <t>Ф.F2s разд.5 стл.5 сумма стр.3-8&lt;=Ф.F2s разд.5 стл.5 стр.1</t>
  </si>
  <si>
    <t>Ф.F2s разд.5 стл.6 сумма стр.3-8&lt;=Ф.F2s разд.5 стл.6 стр.1</t>
  </si>
  <si>
    <t>Ф.F2s разд.5 стл.7 сумма стр.3-8&lt;=Ф.F2s разд.5 стл.7 стр.1</t>
  </si>
  <si>
    <t>Ф.F2s разд.5 стл.8 сумма стр.3-8&lt;=Ф.F2s разд.5 стл.8 стр.1</t>
  </si>
  <si>
    <t>Ф.F2s разд.4 стл.11 стр.1&lt;=Ф.F2s разд.4 стл.3 стр.1</t>
  </si>
  <si>
    <t>Ф.F2s разд.4 стл.11 стр.2&lt;=Ф.F2s разд.4 стл.3 стр.2</t>
  </si>
  <si>
    <t>Ф.F2s разд.4 стл.11 стр.1&lt;=Ф.F2s разд.4 стл.1 стр.1-Ф.F2s разд.4 стл.10 стр.1</t>
  </si>
  <si>
    <t>Ф.F2s разд.4 стл.11 стр.2&lt;=Ф.F2s разд.4 стл.1 стр.2-Ф.F2s разд.4 стл.10 стр.2</t>
  </si>
  <si>
    <t>Ф.F2s разд.4 стл.1 стр.1=Ф.F2s разд.4 сумма стл.2-10 стр.1+Ф.F2s разд.4 сумма стл.12-17 стр.1</t>
  </si>
  <si>
    <t>(r,g,s,v,q,b) Всего дел на постановления</t>
  </si>
  <si>
    <t>Ф.F2s разд.4 стл.1 стр.2=Ф.F2s разд.4 сумма стл.2-10 стр.2+Ф.F2s разд.4 сумма стл.12-17 стр.2</t>
  </si>
  <si>
    <t>Ф.F2s разд.3 стл.8 стр.1&lt;=Ф.F2s разд.3 стл.7 стр.1</t>
  </si>
  <si>
    <t>(r,g,s,v,q,b) В сроки свыше установленных ст.30.5</t>
  </si>
  <si>
    <t>Ф.F2s разд.3 стл.8 стр.2&lt;=Ф.F2s разд.3 стл.7 стр.2</t>
  </si>
  <si>
    <t>Ф.F2s разд.5 стл.4 стр.1=Ф.F2s разд.5 сумма стл.1-3 стр.1</t>
  </si>
  <si>
    <t>(r,g,s,v,q,b) Всего отменено</t>
  </si>
  <si>
    <t>Ф.F2s разд.5 стл.4 стр.2=Ф.F2s разд.5 сумма стл.1-3 стр.2</t>
  </si>
  <si>
    <t>Ф.F2s разд.5 стл.4 стр.3=Ф.F2s разд.5 сумма стл.1-3 стр.3</t>
  </si>
  <si>
    <t>Ф.F2s разд.5 стл.4 стр.4=Ф.F2s разд.5 сумма стл.1-3 стр.4</t>
  </si>
  <si>
    <t>Ф.F2s разд.5 стл.4 стр.5=Ф.F2s разд.5 сумма стл.1-3 стр.5</t>
  </si>
  <si>
    <t>Ф.F2s разд.5 стл.4 стр.6=Ф.F2s разд.5 сумма стл.1-3 стр.6</t>
  </si>
  <si>
    <t>Ф.F2s разд.5 стл.4 стр.7=Ф.F2s разд.5 сумма стл.1-3 стр.7</t>
  </si>
  <si>
    <t>Ф.F2s разд.5 стл.4 стр.8=Ф.F2s разд.5 сумма стл.1-3 стр.8</t>
  </si>
  <si>
    <t>Ф.F2s разд.5 стл.4 стр.9=Ф.F2s разд.5 сумма стл.1-3 стр.9</t>
  </si>
  <si>
    <t>Ф.F2s разд.3 сумма стл.1-2 стр.1=Ф.F2s разд.3 стл.5 стр.1+Ф.F2s разд.3 стл.7 стр.1+Ф.F2s разд.3 стл.9 стр.1</t>
  </si>
  <si>
    <t>(r,g,s,v,q,b) Движение дел по жалобам и протестам</t>
  </si>
  <si>
    <t>Ф.F2s разд.3 сумма стл.1-2 стр.2=Ф.F2s разд.3 стл.5 стр.2+Ф.F2s разд.3 стл.7 стр.2+Ф.F2s разд.3 стл.9 стр.2</t>
  </si>
  <si>
    <t>Ф.F2s разд.3 стл.2 стр.1=Ф.F2s разд.3 сумма стл.3-4 стр.1</t>
  </si>
  <si>
    <t>(r,g,s,v,q,b) Поступило дел по жалобам и протестам</t>
  </si>
  <si>
    <t>Ф.F2s разд.3 стл.2 стр.2=Ф.F2s разд.3 сумма стл.3-4 стр.2</t>
  </si>
  <si>
    <t>Ф.F2s разд.4 стл.1 стр.1=Ф.F2s разд.3 стл.7 стр.1</t>
  </si>
  <si>
    <t xml:space="preserve">(r,g,s,v,q,b) Справка по оконченным жалобам и протестам </t>
  </si>
  <si>
    <t>Ф.F2s разд.4 стл.1 стр.2=Ф.F2s разд.3 стл.7 стр.2</t>
  </si>
  <si>
    <t>Ф.F2s разд.2 стл.1 стр.8&gt;0</t>
  </si>
  <si>
    <t xml:space="preserve">(r,g,w,s,v,q,b) Штатная численность судей суда (судов, мировых участков) на конец отчетного периода </t>
  </si>
  <si>
    <t>Ф.F2s разд.2 стл.1 стр.9&gt;0</t>
  </si>
  <si>
    <t>(r,g,w,s,v,q,b) Количество судов (мировых участков), по которым составлен отчет</t>
  </si>
  <si>
    <t>Ф.F2s разд.6 стл.1 стр.2=0</t>
  </si>
  <si>
    <t>Ф.F2s разд.6 стл.2 стр.2=0</t>
  </si>
  <si>
    <t>Ф.F2s разд.6 стл.3 стр.2=0</t>
  </si>
  <si>
    <t>Ф.F2s разд.6 стл.4 стр.2=0</t>
  </si>
  <si>
    <t>Ф.F2s разд.6 стл.5 стр.2=0</t>
  </si>
  <si>
    <t>Ф.F2s разд.6 стл.6 стр.2=0</t>
  </si>
  <si>
    <t>Ф.F2s разд.6 стл.7 стр.2=0</t>
  </si>
  <si>
    <t>Ф.F2s разд.6 стл.8 стр.2=0</t>
  </si>
  <si>
    <t>Нарушение порядка распоряжения объектом нежилого фонда, находящимся в федеральной собственности, и использования указанного объекта</t>
  </si>
  <si>
    <t>7.24</t>
  </si>
  <si>
    <t>7.27</t>
  </si>
  <si>
    <t>Нарушение установленного порядка патентования объектов промышленной собственности в иностранных государствах</t>
  </si>
  <si>
    <t>7.28</t>
  </si>
  <si>
    <t>Порча земель</t>
  </si>
  <si>
    <t>8.6 ч. 2</t>
  </si>
  <si>
    <t>Нарушение правил охраны водных объектов</t>
  </si>
  <si>
    <t>8.13 ч. 2</t>
  </si>
  <si>
    <t>Нарушение правил водопользования</t>
  </si>
  <si>
    <t>8.14 ч. 1</t>
  </si>
  <si>
    <t>Нарушение регламентирующих деятельность во внутренних морских водах, в территориальном море, на континентальном шельфе и (или) в исключительной экономической зоне РФ правил или условий лицензии</t>
  </si>
  <si>
    <t>8.17</t>
  </si>
  <si>
    <t>8.18</t>
  </si>
  <si>
    <t>8.19</t>
  </si>
  <si>
    <t>8.20</t>
  </si>
  <si>
    <t>8.26 ч. 2,3</t>
  </si>
  <si>
    <t xml:space="preserve">8.28 </t>
  </si>
  <si>
    <t>8.31 ч. 2,3</t>
  </si>
  <si>
    <t>8.37</t>
  </si>
  <si>
    <t>8.38</t>
  </si>
  <si>
    <t>Грубое нарушение требований при осуществлении работ в области гидрометеорологии, мониторинга загрязнения окружающей природной среды и активных воздействий на гидрометеорологические и другие геофизические процессы</t>
  </si>
  <si>
    <t>8.40 ч. 3,4</t>
  </si>
  <si>
    <t>Забайкальский краевой суд</t>
  </si>
  <si>
    <t>Иные правонарушения в области охраны окружающей среды и природопользования</t>
  </si>
  <si>
    <t>иные статьи 
главы 8</t>
  </si>
  <si>
    <t>Правонарушения в промышленности, строительстве и энергетике</t>
  </si>
  <si>
    <t>статьи 
главы 9</t>
  </si>
  <si>
    <t>Блокирование транспортных коммуникаций</t>
  </si>
  <si>
    <t>20.18</t>
  </si>
  <si>
    <t>20.21</t>
  </si>
  <si>
    <t>Самовольное прекращение работы как средство разрешения коллективного или индивидуального трудового спора</t>
  </si>
  <si>
    <t>20.26</t>
  </si>
  <si>
    <t>Б. ПРАВОНАРУШЕНИЯ, ПРЕДУСМОТРЕННЫЕ ЗАКОНАМИ РФ, НОРМЫ КОТОРЫХ НЕ ВКЛЮЧЕНЫ В КоАП РФ</t>
  </si>
  <si>
    <t>В. ПРАВОНАРУШЕНИЯ, ПРЕДУСМОТРЕННЫЕ НОРМАТИВНЫМИ АКТАМИ СУБЪЕКТОВ РФ</t>
  </si>
  <si>
    <t>На постановления о назначении административного наказания в виде:</t>
  </si>
  <si>
    <t>На другие постановления и определения</t>
  </si>
  <si>
    <t>лишения специального права</t>
  </si>
  <si>
    <t xml:space="preserve">о прекращении производства по делу </t>
  </si>
  <si>
    <t>по иным жалобам и протестам</t>
  </si>
  <si>
    <t>по основаниям ст. 2.9 КоАП РФ</t>
  </si>
  <si>
    <t xml:space="preserve">А </t>
  </si>
  <si>
    <t>Раздел 5. Результаты рассмотрения жалоб и протестов на не вступившие в законную силу постановления и определения</t>
  </si>
  <si>
    <t>Контрольное равенство: графа 4 равна сумме граф 1-3</t>
  </si>
  <si>
    <t>Постановления</t>
  </si>
  <si>
    <t>о назначении административного наказания</t>
  </si>
  <si>
    <t>о прекращении производства</t>
  </si>
  <si>
    <t>отменены</t>
  </si>
  <si>
    <t>Нарушение срока исполнения поручения о перечислении налога или сбора (взноса)</t>
  </si>
  <si>
    <t>15.8</t>
  </si>
  <si>
    <t>Неисполнение банком решения о приостановлении операций по счетам налогоплательщика, плательщика сбора или налогового агента</t>
  </si>
  <si>
    <t>15.9</t>
  </si>
  <si>
    <t>Количество судов, по которым составлен отчет</t>
  </si>
  <si>
    <t>в том числе в сроки, свыше установлен-ных ст.30.5 КоАП РФ</t>
  </si>
  <si>
    <t>Остаток неокончен-ных дел на конец отчетного периода</t>
  </si>
  <si>
    <t>Незаконное финансирование избирательной кампании, референдума, оказание запрещенной законом материальной поддержки, связанные с проведением выборов, референдума, выполнение работ, оказание услуг, реализация товаров бесплатно или по необоснованно заниженным (завышенным) расценкам</t>
  </si>
  <si>
    <t xml:space="preserve">в т.ч. на постановления судей </t>
  </si>
  <si>
    <t>предупреж-дения</t>
  </si>
  <si>
    <t xml:space="preserve">админист-ративного штрафа </t>
  </si>
  <si>
    <t>администра-тивного ареста</t>
  </si>
  <si>
    <t>администра-тивного выдворения</t>
  </si>
  <si>
    <t xml:space="preserve">о передаче дела по подсуд- ности </t>
  </si>
  <si>
    <t>о передаче дела по подведомст- венности</t>
  </si>
  <si>
    <t>по основаниям ст. 24.5 
КоАП РФ</t>
  </si>
  <si>
    <t>Другие постанов-ления и определения с удовлетворе-нием жалоб и протестов</t>
  </si>
  <si>
    <t>с возвраще-нием на новое рас-смотрение</t>
  </si>
  <si>
    <t>Виды постановлений и решений по административным правонарушениям</t>
  </si>
  <si>
    <t xml:space="preserve">Иные результаты рассмотрения жалоб и протестов на постановления и последующие решения суда с удовлетворением </t>
  </si>
  <si>
    <t>отменено полностью с прекращением производства по делу</t>
  </si>
  <si>
    <t>отменено полностью с направлением на новое рассмотрение</t>
  </si>
  <si>
    <t>отменено полностью с направлением дела по подведомственности</t>
  </si>
  <si>
    <t>на постановление государственного несудебного органа</t>
  </si>
  <si>
    <t xml:space="preserve">на постановление мирового судьи </t>
  </si>
  <si>
    <t xml:space="preserve">Всего дел в надзорной инстанции </t>
  </si>
  <si>
    <t>Почтовый адрес</t>
  </si>
  <si>
    <t>Код</t>
  </si>
  <si>
    <t>Нарушение законодательства о свободе совести, свободе вероисповедания и о религиозных объединениях</t>
  </si>
  <si>
    <t>Нарушение законодательства о собраниях, митингах, демонстрациях, шествиях и пикетировании</t>
  </si>
  <si>
    <t>5.38</t>
  </si>
  <si>
    <t>Принуждение к участию или отказу от участия в забастовке</t>
  </si>
  <si>
    <t>5.40</t>
  </si>
  <si>
    <t>Нарушение прав граждан - инвалидов</t>
  </si>
  <si>
    <t>Сокрытие источника заражения ВИЧ-инфекцией, венерической болезнью и контактов, создающих опасность заражения</t>
  </si>
  <si>
    <t xml:space="preserve">Наименование получателя </t>
  </si>
  <si>
    <t>13.21</t>
  </si>
  <si>
    <t>Контрольные равенства: 1) сумма граф 1 и 2 равна сумме граф 5, 7 и 9; 2) графа 2 равна сумме граф 3-4</t>
  </si>
  <si>
    <t>Контрольные равенства: 1) сумма граф 1 и 2 равна сумме граф 3, 4, 13; 2) графа 4 равна сумме граф 5-12; 3) строка 4 равна сумме строк 1-3</t>
  </si>
  <si>
    <t>Контрольные равенства:  1) сумма граф 1 и 2 равна сумме граф 3, 4, 18; 2) строка 4 равна сумме строк 1-3</t>
  </si>
  <si>
    <t>Иные правонарушения в области связи и информации</t>
  </si>
  <si>
    <t>14.1</t>
  </si>
  <si>
    <t>19.11</t>
  </si>
  <si>
    <t>19.12</t>
  </si>
  <si>
    <t>Заведомо ложный вызов специализированных служб</t>
  </si>
  <si>
    <t>19.13</t>
  </si>
  <si>
    <t>Несоблюдение порядка государственной регистрации прав на недвижимое имущество и сделок с ним</t>
  </si>
  <si>
    <t>19.21</t>
  </si>
  <si>
    <t>Мелкое хулиганство</t>
  </si>
  <si>
    <t>Организация деятельности общественного или религиозного объединения, в отношении которого принято решение о приостановлении его деятельности</t>
  </si>
  <si>
    <t>20.3</t>
  </si>
  <si>
    <t>20.8 ч. 2,3</t>
  </si>
  <si>
    <t>с направ-лением по подведомст-венности</t>
  </si>
  <si>
    <t>Незаконное использование товарного знака</t>
  </si>
  <si>
    <t>14.10</t>
  </si>
  <si>
    <t>Незаконное получение кредита</t>
  </si>
  <si>
    <t>14.11</t>
  </si>
  <si>
    <t>14.12</t>
  </si>
  <si>
    <t>Неправомерные действия при банкротстве</t>
  </si>
  <si>
    <t>14.13</t>
  </si>
  <si>
    <t>14.16</t>
  </si>
  <si>
    <t>14.18</t>
  </si>
  <si>
    <t>иные физические лица</t>
  </si>
  <si>
    <t>дополнительные</t>
  </si>
  <si>
    <t>взысканные по постановлениям прошлых лет</t>
  </si>
  <si>
    <t>выдворение</t>
  </si>
  <si>
    <t>Самовольное использование лесов, нарушение правил использования лесов для ведения сельского хозяйства, уничтожение лесных ресурсов</t>
  </si>
  <si>
    <t>Несоблюдение таможенного режима</t>
  </si>
  <si>
    <t>16.19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</si>
  <si>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</si>
  <si>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</si>
  <si>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</si>
  <si>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</si>
  <si>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</si>
  <si>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</si>
  <si>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</si>
  <si>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6.1</t>
  </si>
  <si>
    <t>6.2</t>
  </si>
  <si>
    <t>Незаконный оборот наркотических средств, психотропных веществ или их аналогов</t>
  </si>
  <si>
    <t>6.8</t>
  </si>
  <si>
    <t>Потребление наркотических средств или психотропных веществ без назначения врача</t>
  </si>
  <si>
    <t>6.9</t>
  </si>
  <si>
    <t>Пропаганда наркотических средств, психотропных веществ или их прекурсоров</t>
  </si>
  <si>
    <t>Самовольная добыча янтаря</t>
  </si>
  <si>
    <t>Уничтожение или повреждение чужого имущества</t>
  </si>
  <si>
    <t>7.17</t>
  </si>
  <si>
    <t>№ стр.</t>
  </si>
  <si>
    <t>Производство прекращено</t>
  </si>
  <si>
    <t>основные</t>
  </si>
  <si>
    <t>штраф</t>
  </si>
  <si>
    <t>А</t>
  </si>
  <si>
    <t>Б</t>
  </si>
  <si>
    <t>5.1</t>
  </si>
  <si>
    <t>Камчатский краевой суд</t>
  </si>
  <si>
    <t>Всего лиц, 
подвергнутых наказанию</t>
  </si>
  <si>
    <t>Наименование вида правонарушения</t>
  </si>
  <si>
    <t>Статьи КоАП РФ,  иного закона, нормативного акта</t>
  </si>
  <si>
    <t>Воспрепятствование законной деятельности судебного пристава</t>
  </si>
  <si>
    <t>18.10</t>
  </si>
  <si>
    <t>Текущая дата печати:</t>
  </si>
  <si>
    <t>Код: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</si>
  <si>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</si>
  <si>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Незаконное привлечение к трудовой деятельности; нарушение правил привлечения в РФ иностранного гражданина или лица без гражданства, осуществляемой на торговых объектах; несоблюдение установленных в соответствии с ФЗ в отношении иностранных граждан, лиц без гражданства и иностранных организаций ограничений на осуществление отдельных видов деятельности</t>
  </si>
  <si>
    <t>18.15-18.17</t>
  </si>
  <si>
    <t xml:space="preserve">Незаконные изготовление, продажа или передача пневматического оружия; пересылка оружия, нарушение правил использования оружия и патронов к нему; стрельба из оружия в не отведенных для этого местах; нарушение правил сертификации оружия и патронов к нему  </t>
  </si>
  <si>
    <t>Нарушение правил производства, хранения, продажи и приобретения спецтехнических средств для негласного получения информации; незаконное использование спецтехнических средств, предназначенных для негласного получения информации, в частной детективной или охранной деятельности</t>
  </si>
  <si>
    <t>20.23; 20.24</t>
  </si>
  <si>
    <t>Нарушение правового режима контртеррористической операции</t>
  </si>
  <si>
    <t>20.27</t>
  </si>
  <si>
    <t>Статьи КоАП РФ</t>
  </si>
  <si>
    <t xml:space="preserve">14.12 </t>
  </si>
  <si>
    <t xml:space="preserve">14.25 </t>
  </si>
  <si>
    <t>14.29</t>
  </si>
  <si>
    <t>19.5</t>
  </si>
  <si>
    <t>иные статьи</t>
  </si>
  <si>
    <t xml:space="preserve">-из них представлено суду вновь с соблюдением сроков ст. 28.8 КоАП РФ </t>
  </si>
  <si>
    <t>Рассмотрено материалов, связанных с исполнением административных наказаний (ст.31.8 КоАП РФ)</t>
  </si>
  <si>
    <t>до 1,5 лет (вкл.)</t>
  </si>
  <si>
    <t>свыше 1,5 до 3 лет</t>
  </si>
  <si>
    <t>Примечание: постановления вступившие в законную силу в отчетном периоде.</t>
  </si>
  <si>
    <t xml:space="preserve">конфис-кации </t>
  </si>
  <si>
    <t>из стр. 1 на постановление о назначении: - штрафа</t>
  </si>
  <si>
    <t>- лишения специального права</t>
  </si>
  <si>
    <t>- административного ареста</t>
  </si>
  <si>
    <t>- дисквалификации</t>
  </si>
  <si>
    <t>- административного приостановления деятельности</t>
  </si>
  <si>
    <t>- выдворения</t>
  </si>
  <si>
    <t>оставлено без изменения решение и постановление</t>
  </si>
  <si>
    <t>Результат рассмотрения жалобы (протеста)</t>
  </si>
  <si>
    <t>изменено решение</t>
  </si>
  <si>
    <t>иные результаты рассмотрения жалоб и протестов с удовлетворением</t>
  </si>
  <si>
    <t>Нарушение иных прав потребителей</t>
  </si>
  <si>
    <t>14.8</t>
  </si>
  <si>
    <t>Фиктивное или преднамеренное банкротство</t>
  </si>
  <si>
    <t>Воспрепятствование должностными лицами кредитной организации осуществлению функций временной администрации</t>
  </si>
  <si>
    <t>14.14</t>
  </si>
  <si>
    <t>Нарушение правил продажи отдельных видов товаров</t>
  </si>
  <si>
    <t>14.15</t>
  </si>
  <si>
    <t>14.17 ч. 1,3,4</t>
  </si>
  <si>
    <t>Использование этилового спирта, произведенного из непищевого сырья, и спиртосодержащей продукции для приготовления алкогольной и спиртосодержащей пищевой продукции</t>
  </si>
  <si>
    <t>Нарушение законодательства об экспортном контроле</t>
  </si>
  <si>
    <t>14.20</t>
  </si>
  <si>
    <t>Судебному департаменту при Верховном Суде Российской Федерации</t>
  </si>
  <si>
    <t>Иные правонарушения, связанные с избирательными правами</t>
  </si>
  <si>
    <t>Нарушение правил безопасности эксплуатации воздушных судов; нарушение правил съемки с борта воздушного судна</t>
  </si>
  <si>
    <t>Нарушение правил плавания; управление судном судоводителем или иным лицом, находящимися в состоянии опьянения; нарушение правил погрузки и разгрузки судов</t>
  </si>
  <si>
    <t>11.7; 
11.9; 
11.11</t>
  </si>
  <si>
    <t>11.21; 
11.22</t>
  </si>
  <si>
    <t>Иные правонарушения на транспорте</t>
  </si>
  <si>
    <t>иные статьи 
главы 11</t>
  </si>
  <si>
    <t>Контрольные равенства: графа 1 равна сумме граф 2-10,12-17; графа 1 раздела 4 должна быть равна графе 7 раздела 3</t>
  </si>
  <si>
    <t>Управление ТС водителем, находящимся в состоянии опьянения, передача управления ТС лицу, находящемуся в состоянии опьянения</t>
  </si>
  <si>
    <t>12.8</t>
  </si>
  <si>
    <t>Нарушение Правил дорожного движения или правил эксплуатации ТС, повлекшее причинение легкого или средней тяжести вреда здоровью потерпевшего</t>
  </si>
  <si>
    <t>12.24</t>
  </si>
  <si>
    <t>Невыполнение водителем требования о прохождении медицинского освидетельствования на состояние опьянения</t>
  </si>
  <si>
    <t>12.26</t>
  </si>
  <si>
    <t>Иные правонарушения в области дорожного движения</t>
  </si>
  <si>
    <t>иные статьи
главы 12</t>
  </si>
  <si>
    <t>13.2</t>
  </si>
  <si>
    <t>13.3</t>
  </si>
  <si>
    <t>13.4</t>
  </si>
  <si>
    <t>5.3; 5.4; 
5.6-5.8; 5.10; 
5.12-5.15; 5.17; 
5.22-5.25; 
5.45-5.52;
5.56; 5.58</t>
  </si>
  <si>
    <t>Нарушение срока представления сведений об открытии и о закрытии счета в банке или иной кредитной организации</t>
  </si>
  <si>
    <t>15.4</t>
  </si>
  <si>
    <t>Нарушение сроков представления налоговой декларации</t>
  </si>
  <si>
    <t>15.5</t>
  </si>
  <si>
    <t>Непредставление сведений, необходимых для осуществления налогового контроля</t>
  </si>
  <si>
    <t>15.6</t>
  </si>
  <si>
    <t>Нарушение порядка открытия счета налогоплательщику</t>
  </si>
  <si>
    <t>15.7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</si>
  <si>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</si>
  <si>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</si>
  <si>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</si>
  <si>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</si>
  <si>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</si>
  <si>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</si>
  <si>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</si>
  <si>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</si>
  <si>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</si>
  <si>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</si>
  <si>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</si>
  <si>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</si>
  <si>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Неисполнение банком поручения государственного внебюджетного фонда</t>
  </si>
  <si>
    <t>15.10</t>
  </si>
  <si>
    <t>Грубое нарушение правил ведения бухгалтерского учета и представления бухгалтерской отчетности</t>
  </si>
  <si>
    <t>15.11</t>
  </si>
  <si>
    <t>15.12</t>
  </si>
  <si>
    <t>Нарушение законодательства о банках и банковской деятельности</t>
  </si>
  <si>
    <t>15.26</t>
  </si>
  <si>
    <t>Нарушение законодательства о противодействии легализации (отмыванию) доходов, полученных преступным путем, и финансированию терроризма</t>
  </si>
  <si>
    <t>15.27</t>
  </si>
  <si>
    <t>иные статьи 
главы 16</t>
  </si>
  <si>
    <t>17.3</t>
  </si>
  <si>
    <t>17.4</t>
  </si>
  <si>
    <t>17.7</t>
  </si>
  <si>
    <t>Незаконное ношение государственных наград; незаконное ношение форменной одежды со знаками различия, с символикой государственных военизированных организаций, правоохранительных или контролирующих органов</t>
  </si>
  <si>
    <t>17.11; 
17.12</t>
  </si>
  <si>
    <t>иные статьи 
главы 17</t>
  </si>
  <si>
    <t xml:space="preserve">18.8 </t>
  </si>
  <si>
    <t>Нарушение порядка участия средств массовой информации в информационном обеспечении выборов, референдумов</t>
  </si>
  <si>
    <t>Нарушение в ходе избирательной кампании условий рекламы предпринимательской и иной деятельности</t>
  </si>
  <si>
    <t xml:space="preserve">Мелкое хищение </t>
  </si>
  <si>
    <t>Самовольное проектирование, строительство, изготовление, приобретение, установка РЭ средств, ВЧ устройств</t>
  </si>
  <si>
    <t>Использование несертифицированных средств либо предоставление несертифицированных услуг связи</t>
  </si>
  <si>
    <t>Нарушение порядка изготовления или распространения продукции средств массовой информации</t>
  </si>
  <si>
    <t>изменены</t>
  </si>
  <si>
    <t>с прекращением производства</t>
  </si>
  <si>
    <t>всего отменено</t>
  </si>
  <si>
    <t>Осуществление дисквалифицированным лицом деятельности по управлению юридическим лицом</t>
  </si>
  <si>
    <t>14.23</t>
  </si>
  <si>
    <t>Нарушение законодательства о товарных биржах и биржевой торговли</t>
  </si>
  <si>
    <t>14.24</t>
  </si>
  <si>
    <t>Нарушение законодательства о государственной регистрации юридических лиц и индивидуальных предпринимателей</t>
  </si>
  <si>
    <t>14.25 ч. 1,2,4</t>
  </si>
  <si>
    <t>иные статьи 
главы 14</t>
  </si>
  <si>
    <t xml:space="preserve">Нарушение срока постановки на учет в налоговом органе </t>
  </si>
  <si>
    <t>15.3</t>
  </si>
  <si>
    <t>Нарушение порядка изготовления, использования, хранения или уничтожения бланков, печатей либо иных носителей изображения Государственного герба РФ</t>
  </si>
  <si>
    <t>Нарушение правил хранения, ношения, уничтожения, коллекционирования или экспонирования оружия и патронов к нему</t>
  </si>
  <si>
    <t>Появление в общественных местах в состоянии опьянения</t>
  </si>
  <si>
    <t>Непредставление или несвоевременное представление документов или информации об иностранных гражданах или лицах без гражданства; незаконная деятельность по трудоустройству граждан РФ за границей</t>
  </si>
  <si>
    <t>18.11 ч. 2;
18.13</t>
  </si>
  <si>
    <t>Иные правонарушения в области защиты Государственной границы и режима пребывания на территории РФ</t>
  </si>
  <si>
    <t>иные статьи 
главы 18</t>
  </si>
  <si>
    <t>Председатель Ульяновского областного суда  Н.П. Лысякова</t>
  </si>
  <si>
    <t>секретарь суда М.В. Вахтурова</t>
  </si>
  <si>
    <t>(8422)33-12-36</t>
  </si>
  <si>
    <t>12.01.2012    г.</t>
  </si>
  <si>
    <t>Неповиновение законному распоряжению должностного лица органа, осуществляющего государственный надзор (контроль)</t>
  </si>
  <si>
    <t>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</t>
  </si>
  <si>
    <t>Иные правонарушения против порядка управления</t>
  </si>
  <si>
    <t>иные статьи 
главы 19</t>
  </si>
  <si>
    <t>20.1</t>
  </si>
  <si>
    <t>20.2</t>
  </si>
  <si>
    <t>Нарушение права гражданина на ознакомление со списком избирателей, участников референдума</t>
  </si>
  <si>
    <t>Нарушение требований режима чрезвычайного положения, невыполнение требований норм и правил по предупреждению и ликвидации чрезвычайных ситуаций, а также нарушение правил гражданской обороны</t>
  </si>
  <si>
    <t>20.5;
20.6; 
20.7</t>
  </si>
  <si>
    <r>
      <t>* графа</t>
    </r>
    <r>
      <rPr>
        <b/>
        <sz val="10"/>
        <color indexed="8"/>
        <rFont val="Times New Roman CYR"/>
        <family val="0"/>
      </rPr>
      <t xml:space="preserve"> 6</t>
    </r>
    <r>
      <rPr>
        <b/>
        <sz val="10"/>
        <color indexed="8"/>
        <rFont val="Times New Roman CYR"/>
        <family val="1"/>
      </rPr>
      <t xml:space="preserve"> раздела 1 - после устранения недостатков протокол не был направлен в суд вновь в 3-х дневный срок </t>
    </r>
  </si>
  <si>
    <t>Из раздела 1 строки 1 графы 9: прекращено в связи с истечением сроков давности привлечения к административной ответственности (ст. 24.5 п.6 КоАП РФ)</t>
  </si>
  <si>
    <t>Гарнизонные военные суды</t>
  </si>
  <si>
    <t>Окружные (флотские) военные суды</t>
  </si>
  <si>
    <t xml:space="preserve">Федеральной службе государственной статистики </t>
  </si>
  <si>
    <t>15 января и 15 июля</t>
  </si>
  <si>
    <t>30 января и 30 июля</t>
  </si>
  <si>
    <t>20 февраля и 20 августа</t>
  </si>
  <si>
    <t>15 апреля и 15 октября</t>
  </si>
  <si>
    <t>Установка на гражданском или служебном оружии приспособления для бесшумной стрельбы или прицела ночного видения; продажа механических распылителей, аэрозольных и других устройств, снаряженных слезоточивыми или раздражающими веществами, электрошоковыми устройствами либо искровыми разрядниками, без соответствующей лицензии</t>
  </si>
  <si>
    <t>20.9;
20.15</t>
  </si>
  <si>
    <t xml:space="preserve">Неуплата административного штрафа </t>
  </si>
  <si>
    <t>20.25 ч.1</t>
  </si>
  <si>
    <t>Самовольное оставление места отбывания административного ареста</t>
  </si>
  <si>
    <t>20.25 ч. 2</t>
  </si>
  <si>
    <t>Иные правонарушения, посягающие на общественный порядок и безопасность</t>
  </si>
  <si>
    <t>иные статьи 
главы 20</t>
  </si>
  <si>
    <t>Руководитель отчета</t>
  </si>
  <si>
    <t>Должностное лицо, ответственное за составление отчета</t>
  </si>
  <si>
    <t>приоста-новления деятель-ности</t>
  </si>
  <si>
    <t>А. ПРАВОНАРУШЕНИЯ, ПРЕДУСМОТРЕННЫЕ КоАП РФ (сумма строк 3-186)</t>
  </si>
  <si>
    <t>возмездного изъятия</t>
  </si>
  <si>
    <t xml:space="preserve"> I инстанция:</t>
  </si>
  <si>
    <t>Мировой судья</t>
  </si>
  <si>
    <t>Иной государственный несудебный орган</t>
  </si>
  <si>
    <t>Незаконное перемещение товаров и (или) транспортных средств через таможенную границу РФ</t>
  </si>
  <si>
    <t>16.1</t>
  </si>
  <si>
    <t>Иные правонарушения в области таможенного дела</t>
  </si>
  <si>
    <t>17.8</t>
  </si>
  <si>
    <t>Иные правонарушения, посягающие на институты государственной власти</t>
  </si>
  <si>
    <t>Всего возвращено из числа поступивших</t>
  </si>
  <si>
    <t>Штат судей на конец отчетного периода</t>
  </si>
  <si>
    <t>Остаток неоконченных дел на начало года</t>
  </si>
  <si>
    <t>20.10; 
20.12-20.14</t>
  </si>
  <si>
    <t>Раздел 2. Сведения из Раздела 1</t>
  </si>
  <si>
    <t>Раздел 8. Сведения о вступивших в силу постановлениях о назначении дисквалификации</t>
  </si>
  <si>
    <t>наложенные по вынесенным постановлениям в отчетном периоде</t>
  </si>
  <si>
    <t xml:space="preserve">Всего дел по жалобам и протестам </t>
  </si>
  <si>
    <t>отменено решение и постановление с прекращением производства</t>
  </si>
  <si>
    <t>отменено решение и постановление с возвращением на новое рассмотрение</t>
  </si>
  <si>
    <t>отменено решение и постановление с направлением по подведомственности, подсудности</t>
  </si>
  <si>
    <t>оставлены без изменения постановление и все решения по делу</t>
  </si>
  <si>
    <t>постановление изменено</t>
  </si>
  <si>
    <t>Остаток неокончен-
ных дел на начало года</t>
  </si>
  <si>
    <t>Всего поступило дел за отчетный период</t>
  </si>
  <si>
    <t>Оставлено без рассмотрения</t>
  </si>
  <si>
    <t>отменено решение без отмены постановления</t>
  </si>
  <si>
    <t xml:space="preserve">отменено решение суда на постановление </t>
  </si>
  <si>
    <t xml:space="preserve">изменено решение суда на постановление </t>
  </si>
  <si>
    <t xml:space="preserve">отменено решение суда по решению на постановление </t>
  </si>
  <si>
    <t xml:space="preserve">изменено решение суда по решению на постановление </t>
  </si>
  <si>
    <t>должность                инициалы, фамилия                  подпись</t>
  </si>
  <si>
    <t>Раздел 6. Результаты рассмотрения дел по жалобам и протестам на не вступившие в законную силу решения 
по делам об административных правонарушениях</t>
  </si>
  <si>
    <t xml:space="preserve"> Окончено дел в отчетном периоде</t>
  </si>
  <si>
    <t>Районный (гарнизонный) суд</t>
  </si>
  <si>
    <t>Раздел 7. Результаты рассмотрения дел по жалобам и протестам на вступившие в законную силу постановления и решения 
по делам об административных правонарушениях</t>
  </si>
  <si>
    <r>
      <t xml:space="preserve">Результат рассмотрения жалобы (протеста) 
на постановление
</t>
    </r>
    <r>
      <rPr>
        <b/>
        <sz val="8"/>
        <color indexed="8"/>
        <rFont val="Times New Roman"/>
        <family val="1"/>
      </rPr>
      <t>(в том числе с отменой последующих решений)</t>
    </r>
  </si>
  <si>
    <r>
      <t xml:space="preserve">Результат рассмотрения жалобы (протеста) 
на решение без отмены постановления 
</t>
    </r>
    <r>
      <rPr>
        <b/>
        <sz val="8"/>
        <color indexed="8"/>
        <rFont val="Times New Roman"/>
        <family val="1"/>
      </rPr>
      <t>(в том числе с отменой последующих решений)</t>
    </r>
  </si>
  <si>
    <t>из граф 7-14 по протесту прокурора</t>
  </si>
  <si>
    <t>на постановление районного (гарнизонного) суда 1-й инстанции</t>
  </si>
  <si>
    <t>Раздел 3. Рассмотрение дел по жалобам и протестам на не вступившие в законную силу постановления по делам об административных правонарушениях</t>
  </si>
  <si>
    <t>Раздел 4. Справка к разделу 3 "Рассмотрение дел по жалобам и протестам на не вступившие в законную силу постановления по делам об административных правонарушениях"</t>
  </si>
  <si>
    <t>дисквали-
фикации</t>
  </si>
  <si>
    <t>администра-тивного выдворения как дополни-тельной меры наказания</t>
  </si>
  <si>
    <t>с передачей дела прокурору, 
в орган предвари-
тельного следствия или в орган дознания</t>
  </si>
  <si>
    <t>с возвращением на новое рассмотрение</t>
  </si>
  <si>
    <t>- выдворения как дополнительной меры наказания</t>
  </si>
  <si>
    <r>
      <t xml:space="preserve">Всего поступило </t>
    </r>
    <r>
      <rPr>
        <b/>
        <sz val="10"/>
        <color indexed="8"/>
        <rFont val="Times New Roman CYR"/>
        <family val="0"/>
      </rPr>
      <t>дел</t>
    </r>
    <r>
      <rPr>
        <b/>
        <sz val="10"/>
        <color indexed="8"/>
        <rFont val="Times New Roman CYR"/>
        <family val="1"/>
      </rPr>
      <t xml:space="preserve"> за отчетный период</t>
    </r>
  </si>
  <si>
    <r>
      <t xml:space="preserve">Всего </t>
    </r>
    <r>
      <rPr>
        <b/>
        <sz val="10"/>
        <color indexed="8"/>
        <rFont val="Times New Roman CYR"/>
        <family val="0"/>
      </rPr>
      <t>дел по жалобам и протестам</t>
    </r>
  </si>
  <si>
    <r>
      <t xml:space="preserve">Всего рассмотрено </t>
    </r>
    <r>
      <rPr>
        <b/>
        <sz val="10"/>
        <color indexed="8"/>
        <rFont val="Times New Roman CYR"/>
        <family val="0"/>
      </rPr>
      <t>дел по жалобам и протестам</t>
    </r>
  </si>
  <si>
    <r>
      <t xml:space="preserve">с направле-нием по подведомст-венности, </t>
    </r>
    <r>
      <rPr>
        <b/>
        <sz val="10"/>
        <color indexed="8"/>
        <rFont val="Times New Roman CYR"/>
        <family val="0"/>
      </rPr>
      <t>подсудности</t>
    </r>
  </si>
  <si>
    <t>Раздел 1. Результаты рассмотрения дел об административных правонарушениях (по числу лиц)</t>
  </si>
  <si>
    <t>№ стр</t>
  </si>
  <si>
    <t>Из гр.2 поступило повторно: 
по подсудности, после устранения недостатков протоколов, после отмены постановления, решения</t>
  </si>
  <si>
    <t>Возвращено для устранения недостатков протоколов (ст. 29.4 ч. 1 п. 4 КоАП РФ)*</t>
  </si>
  <si>
    <t>Остаток неоконченных дел на конец отчетного периода</t>
  </si>
  <si>
    <t>Из графы 10:  военнослужащие</t>
  </si>
  <si>
    <t>19.7;
19.7.1;
19.7.3</t>
  </si>
  <si>
    <t>по другим основаниям, в т.ч. освобождено от административной ответственности 
(вкл. устное замечание)</t>
  </si>
  <si>
    <t>лица, осуществляющие предпринимательскую деятельность без образования ЮЛ</t>
  </si>
  <si>
    <t>из графы 27: взысканные по вынесенным постановлениям в отчетном периоде</t>
  </si>
  <si>
    <t>Использование незаконной материальной поддержки при финансировании избирательной кампании, кампании референдума</t>
  </si>
  <si>
    <t>Незаконные действия по усыновлению (удочерению) ребенка, передаче его под опеку (попечительство) или в приемную семью</t>
  </si>
  <si>
    <t>Отказ в предоставлении информации</t>
  </si>
  <si>
    <t>Нарушение права на образование и предусмотренных законодательством РФ в области образования прав и свобод обучающихся и воспитанников образовательных организаций</t>
  </si>
  <si>
    <t>5.57</t>
  </si>
  <si>
    <t>Иные правонарушения, посягающие на права граждан</t>
  </si>
  <si>
    <t>иные статьи 
главы 5</t>
  </si>
  <si>
    <t>Нарушение правил оборота инструментов или оборудования, используемых для изготовления наркотических и психотропных веществ</t>
  </si>
  <si>
    <t>Нарушение правил оборота наркотических средств, психотропных веществ и их прекурсоров</t>
  </si>
  <si>
    <t>6.16</t>
  </si>
  <si>
    <t>Иные правонарушения, посягающие на здоровье, санитарно-эпидемиологическое благополучие населения и общественную нравственность</t>
  </si>
  <si>
    <t>иные статьи 
главы 6</t>
  </si>
  <si>
    <t>Нарушение порядка размещения заказа на поставки товаров, выполнение работ, оказание услуг для государственных или муниципальных нужд</t>
  </si>
  <si>
    <t>7.30</t>
  </si>
  <si>
    <t>Иные правонарушения в области охраны собственности</t>
  </si>
  <si>
    <t>иные статьи 
главы 7</t>
  </si>
  <si>
    <t>Незаконное культивирование растений, содержащих наркотические средства или психотропные вещества либо их прекурсоры</t>
  </si>
  <si>
    <t>10.5.1</t>
  </si>
  <si>
    <t>Управление ТС без государственных регистрационных знаков, с заведомо подложными знаками</t>
  </si>
  <si>
    <t>12.2 ч. 2,4</t>
  </si>
  <si>
    <t xml:space="preserve">Из оконченных дел (графа 7 раздела 3) рассмотрены жалобы и протесты </t>
  </si>
  <si>
    <t>ОТЧЕТ О РАБОТЕ СУДОВ ОБЩЕЙ ЮРИСДИКЦИИ 
ПО РАССМОТРЕНИЮ ДЕЛ ОБ АДМИНИСТРАТИВНЫХ ПРАВОНАРУШЕНИЯХ</t>
  </si>
  <si>
    <t>Нарушение правил установки на ТС устройств для подачи специальных световых или звуковых сигналов</t>
  </si>
  <si>
    <t xml:space="preserve">12.4 ч.1,2 </t>
  </si>
  <si>
    <t>Управление ТС при наличии условий, при которых эксплуатация ТС запрещена</t>
  </si>
  <si>
    <t>12.5 ч. 3, 4, 5, 6</t>
  </si>
  <si>
    <t>12.7 ч.2</t>
  </si>
  <si>
    <t>Превышение установленной скорости движения</t>
  </si>
  <si>
    <t>12.9 ч.4</t>
  </si>
  <si>
    <t>Нарушение правил движения через железнодорожные пути</t>
  </si>
  <si>
    <t>12.10 ч.1,3</t>
  </si>
  <si>
    <t>Выезд в нарушение Правил дорожного движения на сторону дороги, предназначенную для встречного движения</t>
  </si>
  <si>
    <t>12.15 ч.4</t>
  </si>
  <si>
    <t>12.17 ч.2</t>
  </si>
  <si>
    <t>Невыполнение обязанностей в связи с дорожно-транспортным происшествием</t>
  </si>
  <si>
    <t>12.27 ч.2, 3</t>
  </si>
  <si>
    <t>Нарушение правил проектирования, строительства, установки, регистрации или эксплуатации радиоэлектронных средств и (или) высокочастотных устройств</t>
  </si>
  <si>
    <t>Незаконные производство, поставка или закупка этилового спирта</t>
  </si>
  <si>
    <t>Незаконное получение или предоставление кредитного отчета</t>
  </si>
  <si>
    <t>Заключение ограничивающего конкуренцию соглашения или осуществление ограничивающих конкуренцию согласованных действий, координация экономической деятельности; недобросовестная конкуренция</t>
  </si>
  <si>
    <t>14.32; 14.33</t>
  </si>
  <si>
    <t>Нарушение правил организации деятельности по продаже товаров (выполнению работ, оказанию услуг) на розничных рынках</t>
  </si>
  <si>
    <t>14.34</t>
  </si>
  <si>
    <t>Нарушение законодательства о государственном кадастровом учете недвижимого имущества и кадастровой деятельности</t>
  </si>
  <si>
    <t>14.35</t>
  </si>
  <si>
    <t>Иные правонарушения в области финансов, налогов и сборов, страхования, рынка ценных бумаг</t>
  </si>
  <si>
    <t>иные статьи 
главы 15</t>
  </si>
  <si>
    <t>Недекларирование либо недостоверное декларирование товаров и (или) транспортных средств</t>
  </si>
  <si>
    <t>16.2</t>
  </si>
  <si>
    <t>Несоблюдение установленных в соответствии с законодательством РФ о государственном регулировании внешнеторговой деятельности запретов и (или) ограничений экономического характера на ввоз товаров на таможенную территорию РФ и (или) вывоз товаров с таможенной территории РФ</t>
  </si>
  <si>
    <t>16.3 ч.2</t>
  </si>
  <si>
    <t>Представление недействительных документов при таможенном оформлении</t>
  </si>
  <si>
    <t>16.7</t>
  </si>
  <si>
    <t>Недоставка, выдача (передача) без разрешения таможенного органа либо утрата товаров или документов на них</t>
  </si>
  <si>
    <t>16.9 ч. 1</t>
  </si>
  <si>
    <t>Нарушение сроков временного хранения товаров</t>
  </si>
  <si>
    <t>16.16</t>
  </si>
  <si>
    <t>Неосуществление физическими лицами обратного ввоза на таможенную территорию РФ временно вывезенных товаров, подлежащих в соответствии с законодательством РФ обязательному обратному ввозу</t>
  </si>
  <si>
    <t>16.18 ч. 1</t>
  </si>
  <si>
    <t>Незаконные пользование или распоряжение условно выпущенными товарами либо незаконное пользование арестованными товарами; незаконные приобретение, пользование, хранение либо транспортировка товаров и (или) транспортных средств</t>
  </si>
  <si>
    <t>16.20; 16.21</t>
  </si>
  <si>
    <t>Нарушение иностранным гражданином или лицом без гражданства правил въезда в РФ либо режима пребывания (проживания) в РФ</t>
  </si>
  <si>
    <t>Уклонение иммигранта от прохождения иммиграционного контроля; нарушение беженцем или вынужденным переселенцем правил пребывания (проживания) в РФ</t>
  </si>
  <si>
    <t>18.11 ч. 1;
18.12</t>
  </si>
  <si>
    <t>19.3</t>
  </si>
  <si>
    <t>19.4</t>
  </si>
  <si>
    <t>Непринятие мер по устранению причин и условий, способствовавших совершению административного правонарушения</t>
  </si>
  <si>
    <t>19.6</t>
  </si>
  <si>
    <t xml:space="preserve">Осуществление деятельности, не связанной с извлечением прибыли, без специального разрешения (лицензии)
</t>
  </si>
  <si>
    <t>19.20</t>
  </si>
  <si>
    <t>Невыполнение лицом, освобожденным из мест отбывания лишения свободы, обязанностей, установленных в отношении его судом в соответствии с федеральным законом</t>
  </si>
  <si>
    <t>19.24</t>
  </si>
  <si>
    <t>Представление при осуществлении миграционного учета заведомо ложных сведений либо подложных документов</t>
  </si>
  <si>
    <t>19.27 ч. 1</t>
  </si>
  <si>
    <t>Незаконное вознаграждение от имени юридического лица</t>
  </si>
  <si>
    <t>19.28</t>
  </si>
  <si>
    <t>Незаконное привлечение к трудовой деятельности государственного служащего (бывшего государственного служащего)</t>
  </si>
  <si>
    <t>Неповиновение законному распоряжению сотрудника полиции, военнослужащего, сотрудника органов по контролю за оборотом наркотических средств и психотропных веществ, сотрудника органов федеральной службы безопасности, сотрудника органов, уполномоченных на осуществление функций по контролю и надзору в сфере миграции, либо сотрудника органа или учреждения уголовно-исполнительной системы</t>
  </si>
  <si>
    <t>19.29</t>
  </si>
  <si>
    <t>из графы 4 по протесту прокурора</t>
  </si>
  <si>
    <t>Нарушение требований к ведению образовательной деятельности и организации образовательного процесса</t>
  </si>
  <si>
    <t>19.30</t>
  </si>
  <si>
    <t>Нарушение требований пожарной безопасности</t>
  </si>
  <si>
    <t>20.4</t>
  </si>
  <si>
    <t xml:space="preserve">20.28 </t>
  </si>
  <si>
    <t>Производство и распространение экстремистских материалов</t>
  </si>
  <si>
    <t>20.29</t>
  </si>
  <si>
    <t>Административные правонарушения в области воинского учета</t>
  </si>
  <si>
    <t>статьи 
главы 21</t>
  </si>
  <si>
    <t>Иные правонарушения, предусмотренные КоАП РФ</t>
  </si>
  <si>
    <t>Из стр. 1 по правонарушениям, совершенным юридическими лицами</t>
  </si>
  <si>
    <t>Из стр. 1по правонарушениям, совершенным военнослужащими</t>
  </si>
  <si>
    <t>14.9</t>
  </si>
  <si>
    <t>14.31</t>
  </si>
  <si>
    <t>14.32</t>
  </si>
  <si>
    <t>14.33</t>
  </si>
  <si>
    <t>14.36</t>
  </si>
  <si>
    <t>15.19</t>
  </si>
  <si>
    <t>15.21</t>
  </si>
  <si>
    <t>15.22</t>
  </si>
  <si>
    <t>15.23.1</t>
  </si>
  <si>
    <t>15.24.1</t>
  </si>
  <si>
    <t>15.29</t>
  </si>
  <si>
    <t>15.30</t>
  </si>
  <si>
    <t>19.7.1</t>
  </si>
  <si>
    <t>19.7.3</t>
  </si>
  <si>
    <t>19.8.1</t>
  </si>
  <si>
    <t>Рассмотрено материалов с вынесением определения (постановления) об изъятии из оборота веществ, контрафакта и иных предметов (cт. 3.7 п. 3 КоАП РФ)</t>
  </si>
  <si>
    <t>Рассмотрено в сроки свыше 2 месяцев до 3 месяцев включительно (из раздела 1 строки 1 графы 5)</t>
  </si>
  <si>
    <t>Рассмотрено в сроки свыше 3 месяцев 
(из раздела 1 строки 1 графы 5)</t>
  </si>
  <si>
    <r>
      <t xml:space="preserve">Контрольные равенства: </t>
    </r>
    <r>
      <rPr>
        <sz val="10"/>
        <color indexed="8"/>
        <rFont val="Times New Roman CYR"/>
        <family val="0"/>
      </rPr>
      <t>1) графа 3 равна сумме граф 6-10;   2) графа 10 равна сумме граф 11-14, сумме граф 15-23</t>
    </r>
    <r>
      <rPr>
        <sz val="10"/>
        <color indexed="8"/>
        <rFont val="Times New Roman CYR"/>
        <family val="1"/>
      </rPr>
      <t xml:space="preserve"> </t>
    </r>
    <r>
      <rPr>
        <sz val="10"/>
        <color indexed="8"/>
        <rFont val="Times New Roman CYR"/>
        <family val="0"/>
      </rPr>
      <t>3) сумма граф 1 и 2 равна сумме граф 3 и 30</t>
    </r>
  </si>
  <si>
    <t xml:space="preserve">Рассмотрено из числа оконченных жалоб (протестов) на определение (постановление) не по существу дела (в том числе промежуточное) </t>
  </si>
  <si>
    <t>Рассмотрено из числа оконченных жалоб (протестов) на определение (постановление) не по существу дела (в том числе промежуточное)</t>
  </si>
  <si>
    <t>Всего рассмотрено дел
(по числу лиц)</t>
  </si>
  <si>
    <t>Из гр.3 в сроки, свыше установленных ст. 29.6 КоАП РФ и др. нормативными актами</t>
  </si>
  <si>
    <t>Передано по подведомственности / подсудности</t>
  </si>
  <si>
    <t>Из графы 10:</t>
  </si>
  <si>
    <t>Из графы 10: Назначены административные наказания</t>
  </si>
  <si>
    <r>
      <t xml:space="preserve">предупреждение </t>
    </r>
    <r>
      <rPr>
        <b/>
        <sz val="8"/>
        <color indexed="8"/>
        <rFont val="Times New Roman"/>
        <family val="1"/>
      </rPr>
      <t>(письменное)</t>
    </r>
  </si>
  <si>
    <r>
      <t xml:space="preserve">выдворение
</t>
    </r>
    <r>
      <rPr>
        <b/>
        <sz val="8"/>
        <color indexed="8"/>
        <rFont val="Times New Roman"/>
        <family val="1"/>
      </rPr>
      <t>(как единственная мера наказания)</t>
    </r>
  </si>
  <si>
    <r>
      <t xml:space="preserve">возмездное изъятие
</t>
    </r>
    <r>
      <rPr>
        <b/>
        <sz val="8"/>
        <color indexed="8"/>
        <rFont val="Times New Roman"/>
        <family val="1"/>
      </rPr>
      <t>(как единственная мера наказания)</t>
    </r>
  </si>
  <si>
    <r>
      <t xml:space="preserve">конфискация 
</t>
    </r>
    <r>
      <rPr>
        <b/>
        <sz val="8"/>
        <color indexed="8"/>
        <rFont val="Times New Roman"/>
        <family val="1"/>
      </rPr>
      <t>(как единственная мера наказания)</t>
    </r>
  </si>
  <si>
    <t>Всего (сумма строк 2, 187, 188)</t>
  </si>
  <si>
    <t>Проведение предвыборной агитации, агитации по вопросам референдума лицами, которым участие в ее проведении запрещено федеральным законом</t>
  </si>
  <si>
    <t>Подкуп избирателей, участников референдума либо осуществление в период избирательной кампании, кампании референдума благотворительной деятельности с нарушением законодательства о выборах и референдумах</t>
  </si>
  <si>
    <t>Незаконное использование денежных средств при финансировании избирательной кампании кандидата, избирательного объединения, деятельности инициативной группы по проведению референдума, иной группы участников референдума</t>
  </si>
  <si>
    <t>Несвоевременное перечисление средств избирательным комиссиям, комиссиям референдума, кандидатам, избирательным объединениям, инициативным группам по проведению референдума, иным группам участников референдума</t>
  </si>
  <si>
    <t>Непредоставление на безвозмездной основе услуг по погребению, невыплата социального пособия на погребение</t>
  </si>
  <si>
    <t>Незаконное занятие частной медицинской практикой, частной фармацевтической деятельностью либо народной медициной (целительством)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</si>
</sst>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9"/>
      <name val="Times New Roman"/>
      <family val="1"/>
    </font>
    <font>
      <b/>
      <sz val="8"/>
      <color indexed="17"/>
      <name val="Times New Roman"/>
      <family val="1"/>
    </font>
    <font>
      <sz val="12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sz val="10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 CYR"/>
      <family val="1"/>
    </font>
    <font>
      <b/>
      <sz val="8"/>
      <color indexed="8"/>
      <name val="Times New Roman CYR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0"/>
    </font>
    <font>
      <b/>
      <sz val="13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3"/>
      <color indexed="8"/>
      <name val="Times New Roman CYR"/>
      <family val="1"/>
    </font>
    <font>
      <b/>
      <sz val="11"/>
      <color indexed="8"/>
      <name val="Times New Roman CYR"/>
      <family val="0"/>
    </font>
    <font>
      <b/>
      <sz val="17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3.5"/>
      <color indexed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 applyProtection="1">
      <alignment/>
      <protection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8" xfId="0" applyFont="1" applyBorder="1" applyAlignment="1" applyProtection="1">
      <alignment wrapText="1"/>
      <protection/>
    </xf>
    <xf numFmtId="0" fontId="1" fillId="0" borderId="9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3" fillId="0" borderId="0" xfId="0" applyFont="1" applyAlignment="1">
      <alignment wrapText="1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 vertical="top" wrapText="1"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19" fillId="0" borderId="0" xfId="0" applyFont="1" applyFill="1" applyAlignment="1" applyProtection="1">
      <alignment shrinkToFit="1"/>
      <protection/>
    </xf>
    <xf numFmtId="0" fontId="12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2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2" borderId="17" xfId="0" applyFont="1" applyFill="1" applyBorder="1" applyAlignment="1" applyProtection="1">
      <alignment wrapText="1"/>
      <protection locked="0"/>
    </xf>
    <xf numFmtId="14" fontId="3" fillId="0" borderId="0" xfId="0" applyNumberFormat="1" applyFont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8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center" vertical="center" textRotation="90" wrapText="1"/>
    </xf>
    <xf numFmtId="0" fontId="26" fillId="0" borderId="18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7" fillId="0" borderId="12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3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horizontal="left" vertical="top" wrapText="1"/>
    </xf>
    <xf numFmtId="0" fontId="33" fillId="0" borderId="0" xfId="0" applyFont="1" applyFill="1" applyBorder="1" applyAlignment="1">
      <alignment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28" fillId="0" borderId="1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3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4" fillId="0" borderId="12" xfId="0" applyFont="1" applyFill="1" applyBorder="1" applyAlignment="1">
      <alignment horizontal="left" vertical="center" wrapText="1"/>
    </xf>
    <xf numFmtId="49" fontId="34" fillId="0" borderId="12" xfId="0" applyNumberFormat="1" applyFont="1" applyFill="1" applyBorder="1" applyAlignment="1">
      <alignment horizontal="left" vertical="center" wrapText="1"/>
    </xf>
    <xf numFmtId="49" fontId="34" fillId="0" borderId="12" xfId="0" applyNumberFormat="1" applyFont="1" applyFill="1" applyBorder="1" applyAlignment="1">
      <alignment wrapText="1"/>
    </xf>
    <xf numFmtId="49" fontId="31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90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horizontal="center" vertical="top" wrapText="1"/>
    </xf>
    <xf numFmtId="0" fontId="29" fillId="0" borderId="12" xfId="0" applyNumberFormat="1" applyFont="1" applyFill="1" applyBorder="1" applyAlignment="1">
      <alignment horizontal="center" vertical="top" wrapText="1"/>
    </xf>
    <xf numFmtId="0" fontId="29" fillId="3" borderId="12" xfId="0" applyNumberFormat="1" applyFont="1" applyFill="1" applyBorder="1" applyAlignment="1">
      <alignment horizontal="center" vertical="top" wrapText="1"/>
    </xf>
    <xf numFmtId="3" fontId="21" fillId="3" borderId="12" xfId="0" applyNumberFormat="1" applyFont="1" applyFill="1" applyBorder="1" applyAlignment="1" applyProtection="1">
      <alignment horizontal="right" vertical="center"/>
      <protection locked="0"/>
    </xf>
    <xf numFmtId="3" fontId="32" fillId="3" borderId="12" xfId="0" applyNumberFormat="1" applyFont="1" applyFill="1" applyBorder="1" applyAlignment="1">
      <alignment horizontal="right" vertical="center"/>
    </xf>
    <xf numFmtId="3" fontId="32" fillId="3" borderId="0" xfId="0" applyNumberFormat="1" applyFont="1" applyFill="1" applyBorder="1" applyAlignment="1">
      <alignment horizontal="right" vertical="center"/>
    </xf>
    <xf numFmtId="0" fontId="25" fillId="3" borderId="12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42" fillId="0" borderId="12" xfId="0" applyNumberFormat="1" applyFont="1" applyFill="1" applyBorder="1" applyAlignment="1">
      <alignment horizontal="center" vertical="top" wrapText="1"/>
    </xf>
    <xf numFmtId="3" fontId="26" fillId="3" borderId="12" xfId="0" applyNumberFormat="1" applyFont="1" applyFill="1" applyBorder="1" applyAlignment="1" applyProtection="1">
      <alignment horizontal="right" vertical="center"/>
      <protection locked="0"/>
    </xf>
    <xf numFmtId="3" fontId="28" fillId="3" borderId="12" xfId="0" applyNumberFormat="1" applyFont="1" applyFill="1" applyBorder="1" applyAlignment="1">
      <alignment horizontal="right"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3" fontId="26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2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vertical="top" wrapText="1"/>
    </xf>
    <xf numFmtId="2" fontId="41" fillId="0" borderId="12" xfId="0" applyNumberFormat="1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justify" vertical="top" wrapText="1"/>
    </xf>
    <xf numFmtId="0" fontId="35" fillId="0" borderId="12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horizontal="center" vertical="top" wrapText="1"/>
    </xf>
    <xf numFmtId="0" fontId="25" fillId="3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left" vertical="top" wrapText="1"/>
    </xf>
    <xf numFmtId="49" fontId="27" fillId="0" borderId="12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3" fontId="26" fillId="0" borderId="21" xfId="0" applyNumberFormat="1" applyFont="1" applyFill="1" applyBorder="1" applyAlignment="1" applyProtection="1">
      <alignment vertical="center" wrapText="1"/>
      <protection locked="0"/>
    </xf>
    <xf numFmtId="0" fontId="22" fillId="0" borderId="21" xfId="0" applyFont="1" applyFill="1" applyBorder="1" applyAlignment="1">
      <alignment vertical="top" wrapText="1"/>
    </xf>
    <xf numFmtId="49" fontId="43" fillId="0" borderId="0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 applyProtection="1">
      <alignment vertical="center" wrapText="1"/>
      <protection locked="0"/>
    </xf>
    <xf numFmtId="0" fontId="22" fillId="0" borderId="22" xfId="0" applyFont="1" applyFill="1" applyBorder="1" applyAlignment="1">
      <alignment vertical="top" wrapText="1"/>
    </xf>
    <xf numFmtId="3" fontId="33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top"/>
    </xf>
    <xf numFmtId="0" fontId="25" fillId="3" borderId="12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29" fillId="0" borderId="12" xfId="0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25" fillId="0" borderId="0" xfId="0" applyFont="1" applyFill="1" applyAlignment="1">
      <alignment vertical="top"/>
    </xf>
    <xf numFmtId="3" fontId="28" fillId="3" borderId="12" xfId="0" applyNumberFormat="1" applyFont="1" applyFill="1" applyBorder="1" applyAlignment="1">
      <alignment horizontal="right" vertical="center"/>
    </xf>
    <xf numFmtId="3" fontId="28" fillId="3" borderId="12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vertical="top"/>
    </xf>
    <xf numFmtId="3" fontId="28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top"/>
    </xf>
    <xf numFmtId="49" fontId="25" fillId="0" borderId="0" xfId="0" applyNumberFormat="1" applyFont="1" applyFill="1" applyAlignment="1">
      <alignment vertical="top"/>
    </xf>
    <xf numFmtId="49" fontId="25" fillId="0" borderId="0" xfId="0" applyNumberFormat="1" applyFont="1" applyFill="1" applyAlignment="1">
      <alignment vertical="top" wrapText="1"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wrapText="1"/>
    </xf>
    <xf numFmtId="0" fontId="46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23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4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49" fontId="48" fillId="0" borderId="0" xfId="0" applyNumberFormat="1" applyFont="1" applyFill="1" applyBorder="1" applyAlignment="1">
      <alignment/>
    </xf>
    <xf numFmtId="49" fontId="48" fillId="0" borderId="0" xfId="0" applyNumberFormat="1" applyFont="1" applyFill="1" applyBorder="1" applyAlignment="1">
      <alignment/>
    </xf>
    <xf numFmtId="3" fontId="40" fillId="2" borderId="12" xfId="0" applyNumberFormat="1" applyFont="1" applyFill="1" applyBorder="1" applyAlignment="1">
      <alignment vertical="top"/>
    </xf>
    <xf numFmtId="3" fontId="23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23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23" fillId="2" borderId="0" xfId="0" applyNumberFormat="1" applyFont="1" applyFill="1" applyAlignment="1">
      <alignment horizontal="right" vertical="center" wrapText="1"/>
    </xf>
    <xf numFmtId="3" fontId="23" fillId="2" borderId="17" xfId="0" applyNumberFormat="1" applyFont="1" applyFill="1" applyBorder="1" applyAlignment="1">
      <alignment horizontal="right" vertical="center" wrapText="1"/>
    </xf>
    <xf numFmtId="3" fontId="23" fillId="2" borderId="12" xfId="0" applyNumberFormat="1" applyFont="1" applyFill="1" applyBorder="1" applyAlignment="1">
      <alignment horizontal="right" vertical="center" wrapText="1"/>
    </xf>
    <xf numFmtId="3" fontId="23" fillId="3" borderId="12" xfId="0" applyNumberFormat="1" applyFont="1" applyFill="1" applyBorder="1" applyAlignment="1">
      <alignment horizontal="right" vertical="center" wrapText="1"/>
    </xf>
    <xf numFmtId="3" fontId="23" fillId="4" borderId="12" xfId="0" applyNumberFormat="1" applyFont="1" applyFill="1" applyBorder="1" applyAlignment="1">
      <alignment horizontal="right" vertical="center" wrapText="1"/>
    </xf>
    <xf numFmtId="3" fontId="23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" xfId="0" applyFont="1" applyFill="1" applyBorder="1" applyAlignment="1">
      <alignment/>
    </xf>
    <xf numFmtId="49" fontId="8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0" fillId="0" borderId="8" xfId="0" applyFont="1" applyBorder="1" applyAlignment="1" applyProtection="1">
      <alignment horizontal="right" wrapText="1"/>
      <protection/>
    </xf>
    <xf numFmtId="0" fontId="50" fillId="2" borderId="8" xfId="0" applyFont="1" applyFill="1" applyBorder="1" applyAlignment="1" applyProtection="1">
      <alignment horizontal="center" wrapText="1"/>
      <protection locked="0"/>
    </xf>
    <xf numFmtId="0" fontId="50" fillId="0" borderId="8" xfId="0" applyFont="1" applyBorder="1" applyAlignment="1" applyProtection="1">
      <alignment horizontal="center" wrapText="1"/>
      <protection/>
    </xf>
    <xf numFmtId="0" fontId="50" fillId="0" borderId="8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4" xfId="19" applyNumberFormat="1" applyFont="1" applyAlignment="1">
      <alignment vertical="top" wrapText="1"/>
      <protection/>
    </xf>
    <xf numFmtId="0" fontId="3" fillId="0" borderId="0" xfId="0" applyFont="1" applyAlignment="1">
      <alignment vertical="top" wrapText="1"/>
    </xf>
    <xf numFmtId="1" fontId="53" fillId="0" borderId="24" xfId="19" applyNumberFormat="1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4" fillId="0" borderId="24" xfId="19" applyNumberFormat="1" applyFont="1" applyAlignment="1">
      <alignment horizontal="center" vertical="top"/>
      <protection/>
    </xf>
    <xf numFmtId="0" fontId="4" fillId="0" borderId="25" xfId="19" applyNumberFormat="1" applyFont="1" applyAlignment="1">
      <alignment horizontal="center" vertical="center"/>
      <protection/>
    </xf>
    <xf numFmtId="0" fontId="4" fillId="0" borderId="25" xfId="19" applyNumberFormat="1" applyFont="1" applyAlignment="1">
      <alignment horizontal="center" vertical="center" wrapText="1"/>
      <protection/>
    </xf>
    <xf numFmtId="0" fontId="3" fillId="0" borderId="24" xfId="18" applyNumberFormat="1" applyFont="1" applyAlignment="1">
      <alignment vertical="top" wrapText="1"/>
      <protection/>
    </xf>
    <xf numFmtId="1" fontId="53" fillId="0" borderId="24" xfId="18" applyNumberFormat="1" applyFont="1" applyAlignment="1">
      <alignment horizontal="center" vertical="top"/>
      <protection/>
    </xf>
    <xf numFmtId="0" fontId="54" fillId="0" borderId="24" xfId="18" applyNumberFormat="1" applyFont="1" applyAlignment="1">
      <alignment horizontal="center" vertical="top"/>
      <protection/>
    </xf>
    <xf numFmtId="0" fontId="4" fillId="0" borderId="25" xfId="18" applyNumberFormat="1" applyFont="1" applyAlignment="1">
      <alignment horizontal="center" vertical="center"/>
      <protection/>
    </xf>
    <xf numFmtId="0" fontId="4" fillId="0" borderId="25" xfId="18" applyNumberFormat="1" applyFont="1" applyAlignment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2" fillId="2" borderId="13" xfId="0" applyFont="1" applyFill="1" applyBorder="1" applyAlignment="1" applyProtection="1">
      <alignment horizontal="center" wrapText="1"/>
      <protection locked="0"/>
    </xf>
    <xf numFmtId="0" fontId="12" fillId="2" borderId="10" xfId="0" applyFont="1" applyFill="1" applyBorder="1" applyAlignment="1" applyProtection="1">
      <alignment horizontal="center" wrapText="1"/>
      <protection locked="0"/>
    </xf>
    <xf numFmtId="0" fontId="12" fillId="2" borderId="11" xfId="0" applyFont="1" applyFill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49" fillId="0" borderId="13" xfId="0" applyFont="1" applyBorder="1" applyAlignment="1" applyProtection="1">
      <alignment horizontal="center"/>
      <protection/>
    </xf>
    <xf numFmtId="0" fontId="49" fillId="0" borderId="10" xfId="0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6" fillId="0" borderId="28" xfId="0" applyFont="1" applyFill="1" applyBorder="1" applyAlignment="1" applyProtection="1">
      <alignment horizontal="center" wrapText="1"/>
      <protection/>
    </xf>
    <xf numFmtId="0" fontId="26" fillId="0" borderId="29" xfId="0" applyFont="1" applyFill="1" applyBorder="1" applyAlignment="1" applyProtection="1">
      <alignment horizontal="center" wrapText="1"/>
      <protection/>
    </xf>
    <xf numFmtId="0" fontId="26" fillId="0" borderId="30" xfId="0" applyFont="1" applyFill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28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4" fillId="0" borderId="2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14" fillId="0" borderId="23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2" fontId="41" fillId="0" borderId="20" xfId="0" applyNumberFormat="1" applyFont="1" applyFill="1" applyBorder="1" applyAlignment="1">
      <alignment horizontal="left" vertical="top" wrapText="1"/>
    </xf>
    <xf numFmtId="2" fontId="41" fillId="0" borderId="34" xfId="0" applyNumberFormat="1" applyFont="1" applyFill="1" applyBorder="1" applyAlignment="1">
      <alignment horizontal="left" vertical="top" wrapText="1"/>
    </xf>
    <xf numFmtId="49" fontId="41" fillId="0" borderId="20" xfId="0" applyNumberFormat="1" applyFont="1" applyFill="1" applyBorder="1" applyAlignment="1">
      <alignment horizontal="left" vertical="top" wrapText="1"/>
    </xf>
    <xf numFmtId="49" fontId="41" fillId="0" borderId="34" xfId="0" applyNumberFormat="1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top" wrapText="1"/>
    </xf>
    <xf numFmtId="0" fontId="41" fillId="0" borderId="34" xfId="0" applyFont="1" applyFill="1" applyBorder="1" applyAlignment="1">
      <alignment horizontal="left" vertical="top" wrapText="1"/>
    </xf>
    <xf numFmtId="49" fontId="35" fillId="0" borderId="20" xfId="0" applyNumberFormat="1" applyFont="1" applyFill="1" applyBorder="1" applyAlignment="1">
      <alignment horizontal="left" vertical="center" wrapText="1"/>
    </xf>
    <xf numFmtId="49" fontId="35" fillId="0" borderId="34" xfId="0" applyNumberFormat="1" applyFont="1" applyFill="1" applyBorder="1" applyAlignment="1">
      <alignment horizontal="left" vertical="center" wrapText="1"/>
    </xf>
    <xf numFmtId="49" fontId="28" fillId="0" borderId="21" xfId="0" applyNumberFormat="1" applyFont="1" applyFill="1" applyBorder="1" applyAlignment="1">
      <alignment horizontal="left" vertical="top" wrapText="1"/>
    </xf>
    <xf numFmtId="49" fontId="41" fillId="0" borderId="12" xfId="0" applyNumberFormat="1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40" fillId="0" borderId="18" xfId="0" applyFont="1" applyFill="1" applyBorder="1" applyAlignment="1">
      <alignment horizontal="center" vertical="center" textRotation="90" wrapText="1"/>
    </xf>
    <xf numFmtId="0" fontId="40" fillId="0" borderId="19" xfId="0" applyFont="1" applyFill="1" applyBorder="1" applyAlignment="1">
      <alignment horizontal="center" vertical="center" textRotation="90" wrapText="1"/>
    </xf>
    <xf numFmtId="0" fontId="40" fillId="0" borderId="17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textRotation="90" wrapText="1"/>
    </xf>
    <xf numFmtId="0" fontId="41" fillId="0" borderId="19" xfId="0" applyFont="1" applyFill="1" applyBorder="1" applyAlignment="1">
      <alignment horizontal="center" vertical="center" textRotation="90" wrapText="1"/>
    </xf>
    <xf numFmtId="0" fontId="41" fillId="0" borderId="17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textRotation="90" wrapText="1"/>
    </xf>
    <xf numFmtId="0" fontId="23" fillId="0" borderId="36" xfId="0" applyFont="1" applyFill="1" applyBorder="1" applyAlignment="1">
      <alignment horizontal="center" vertical="center" textRotation="90" wrapText="1"/>
    </xf>
    <xf numFmtId="0" fontId="23" fillId="0" borderId="38" xfId="0" applyFont="1" applyFill="1" applyBorder="1" applyAlignment="1">
      <alignment horizontal="center" vertical="center" textRotation="90" wrapText="1"/>
    </xf>
    <xf numFmtId="0" fontId="32" fillId="0" borderId="20" xfId="0" applyFont="1" applyFill="1" applyBorder="1" applyAlignment="1" quotePrefix="1">
      <alignment horizontal="left" wrapText="1"/>
    </xf>
    <xf numFmtId="0" fontId="32" fillId="0" borderId="35" xfId="0" applyFont="1" applyFill="1" applyBorder="1" applyAlignment="1">
      <alignment horizontal="left" wrapText="1"/>
    </xf>
    <xf numFmtId="0" fontId="32" fillId="0" borderId="34" xfId="0" applyFont="1" applyFill="1" applyBorder="1" applyAlignment="1">
      <alignment horizontal="left" wrapText="1"/>
    </xf>
    <xf numFmtId="0" fontId="39" fillId="0" borderId="0" xfId="0" applyFont="1" applyFill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left"/>
    </xf>
    <xf numFmtId="0" fontId="36" fillId="0" borderId="35" xfId="0" applyFont="1" applyFill="1" applyBorder="1" applyAlignment="1">
      <alignment horizontal="left"/>
    </xf>
    <xf numFmtId="0" fontId="36" fillId="0" borderId="34" xfId="0" applyFont="1" applyFill="1" applyBorder="1" applyAlignment="1">
      <alignment horizontal="left"/>
    </xf>
    <xf numFmtId="0" fontId="29" fillId="0" borderId="0" xfId="0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textRotation="90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left" vertical="top" wrapText="1"/>
    </xf>
    <xf numFmtId="0" fontId="47" fillId="0" borderId="22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center" wrapText="1"/>
    </xf>
    <xf numFmtId="0" fontId="28" fillId="0" borderId="34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center"/>
    </xf>
    <xf numFmtId="0" fontId="22" fillId="0" borderId="22" xfId="0" applyFont="1" applyFill="1" applyBorder="1" applyAlignment="1" applyProtection="1">
      <alignment horizontal="left" wrapText="1"/>
      <protection locked="0"/>
    </xf>
    <xf numFmtId="0" fontId="22" fillId="0" borderId="35" xfId="0" applyFont="1" applyFill="1" applyBorder="1" applyAlignment="1" applyProtection="1">
      <alignment horizontal="center" wrapText="1"/>
      <protection locked="0"/>
    </xf>
    <xf numFmtId="0" fontId="22" fillId="0" borderId="21" xfId="0" applyFont="1" applyFill="1" applyBorder="1" applyAlignment="1" applyProtection="1">
      <alignment horizontal="center" vertical="top" wrapText="1"/>
      <protection locked="0"/>
    </xf>
    <xf numFmtId="0" fontId="22" fillId="0" borderId="22" xfId="0" applyFont="1" applyFill="1" applyBorder="1" applyAlignment="1" applyProtection="1">
      <alignment horizontal="center" vertical="top" wrapText="1"/>
      <protection locked="0"/>
    </xf>
    <xf numFmtId="0" fontId="22" fillId="0" borderId="35" xfId="0" applyFont="1" applyFill="1" applyBorder="1" applyAlignment="1" applyProtection="1">
      <alignment horizontal="left" wrapText="1"/>
      <protection locked="0"/>
    </xf>
    <xf numFmtId="0" fontId="26" fillId="0" borderId="36" xfId="0" applyFont="1" applyFill="1" applyBorder="1" applyAlignment="1">
      <alignment horizontal="center" vertical="center" textRotation="90" wrapText="1"/>
    </xf>
    <xf numFmtId="0" fontId="26" fillId="0" borderId="39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 quotePrefix="1">
      <alignment horizontal="left" wrapText="1"/>
    </xf>
    <xf numFmtId="0" fontId="21" fillId="0" borderId="35" xfId="0" applyFont="1" applyFill="1" applyBorder="1" applyAlignment="1">
      <alignment horizontal="left" wrapText="1"/>
    </xf>
    <xf numFmtId="0" fontId="21" fillId="0" borderId="3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</cellXfs>
  <cellStyles count="10">
    <cellStyle name="Normal" xfId="0"/>
    <cellStyle name="Hyperlink" xfId="15"/>
    <cellStyle name="Currency" xfId="16"/>
    <cellStyle name="Currency [0]" xfId="17"/>
    <cellStyle name="Обычный_ФЛК (информационный)" xfId="18"/>
    <cellStyle name="Обычный_ФЛК (обязательный)" xfId="19"/>
    <cellStyle name="Followed Hyperlink" xfId="20"/>
    <cellStyle name="Percent" xfId="21"/>
    <cellStyle name="Comma" xfId="22"/>
    <cellStyle name="Comma [0]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workbookViewId="0" topLeftCell="A1">
      <selection activeCell="D36" sqref="D36:K36"/>
    </sheetView>
  </sheetViews>
  <sheetFormatPr defaultColWidth="9.140625" defaultRowHeight="12.75"/>
  <cols>
    <col min="1" max="5" width="9.140625" style="14" customWidth="1"/>
    <col min="6" max="6" width="13.28125" style="14" customWidth="1"/>
    <col min="7" max="7" width="9.8515625" style="14" customWidth="1"/>
    <col min="8" max="8" width="12.8515625" style="14" customWidth="1"/>
    <col min="9" max="9" width="9.00390625" style="14" customWidth="1"/>
    <col min="10" max="10" width="6.7109375" style="14" customWidth="1"/>
    <col min="11" max="13" width="9.140625" style="14" customWidth="1"/>
    <col min="14" max="14" width="11.28125" style="14" customWidth="1"/>
    <col min="15" max="16384" width="9.140625" style="14" customWidth="1"/>
  </cols>
  <sheetData>
    <row r="1" spans="1:2" ht="15" customHeight="1" thickBot="1">
      <c r="A1" s="32" t="str">
        <f>"f2s-"&amp;VLOOKUP(G6,Коды_отчетных_периодов,2,FALSE)&amp;"-"&amp;I6&amp;"-"&amp;VLOOKUP(D27,Коды_судов,2,FALSE)</f>
        <v>f2s-Y-2011-155</v>
      </c>
      <c r="B1" s="29"/>
    </row>
    <row r="2" spans="4:13" ht="13.5" customHeight="1" thickBot="1">
      <c r="D2" s="288" t="s">
        <v>624</v>
      </c>
      <c r="E2" s="289"/>
      <c r="F2" s="289"/>
      <c r="G2" s="289"/>
      <c r="H2" s="289"/>
      <c r="I2" s="289"/>
      <c r="J2" s="289"/>
      <c r="K2" s="289"/>
      <c r="L2" s="290"/>
      <c r="M2" s="10"/>
    </row>
    <row r="3" spans="5:13" ht="13.5" thickBot="1">
      <c r="E3" s="19"/>
      <c r="F3" s="19"/>
      <c r="G3" s="19"/>
      <c r="H3" s="19"/>
      <c r="I3" s="19"/>
      <c r="J3" s="19"/>
      <c r="K3" s="19"/>
      <c r="L3" s="19"/>
      <c r="M3" s="17"/>
    </row>
    <row r="4" spans="4:13" ht="15.75" customHeight="1">
      <c r="D4" s="291" t="s">
        <v>793</v>
      </c>
      <c r="E4" s="292"/>
      <c r="F4" s="292"/>
      <c r="G4" s="292"/>
      <c r="H4" s="292"/>
      <c r="I4" s="292"/>
      <c r="J4" s="292"/>
      <c r="K4" s="292"/>
      <c r="L4" s="293"/>
      <c r="M4" s="10"/>
    </row>
    <row r="5" spans="1:13" ht="15.75" customHeight="1">
      <c r="A5" s="26"/>
      <c r="D5" s="294"/>
      <c r="E5" s="295"/>
      <c r="F5" s="295"/>
      <c r="G5" s="295"/>
      <c r="H5" s="295"/>
      <c r="I5" s="295"/>
      <c r="J5" s="295"/>
      <c r="K5" s="295"/>
      <c r="L5" s="296"/>
      <c r="M5" s="10"/>
    </row>
    <row r="6" spans="1:14" ht="18.75" customHeight="1" thickBot="1">
      <c r="A6" s="28"/>
      <c r="D6" s="11"/>
      <c r="E6" s="12"/>
      <c r="F6" s="214" t="s">
        <v>625</v>
      </c>
      <c r="G6" s="215">
        <v>12</v>
      </c>
      <c r="H6" s="216" t="s">
        <v>626</v>
      </c>
      <c r="I6" s="215">
        <v>2011</v>
      </c>
      <c r="J6" s="217" t="s">
        <v>627</v>
      </c>
      <c r="K6" s="12"/>
      <c r="L6" s="13"/>
      <c r="M6" s="301" t="str">
        <f>IF(COUNTIF('ФЛК (обязательный)'!A2:A172,"Неверно!")&gt;0,"Ошибки ФЛК!"," ")</f>
        <v> </v>
      </c>
      <c r="N6" s="302"/>
    </row>
    <row r="7" spans="1:12" ht="12.75">
      <c r="A7" s="28"/>
      <c r="E7" s="10"/>
      <c r="F7" s="10"/>
      <c r="G7" s="10"/>
      <c r="H7" s="10"/>
      <c r="I7" s="10"/>
      <c r="J7" s="10"/>
      <c r="K7" s="10"/>
      <c r="L7" s="10"/>
    </row>
    <row r="8" spans="1:9" ht="13.5" thickBot="1">
      <c r="A8" s="27"/>
      <c r="B8" s="17"/>
      <c r="C8" s="17"/>
      <c r="D8" s="17"/>
      <c r="E8" s="17"/>
      <c r="F8" s="17"/>
      <c r="G8" s="17"/>
      <c r="H8" s="17"/>
      <c r="I8" s="17"/>
    </row>
    <row r="9" spans="1:15" s="193" customFormat="1" ht="16.5" thickBot="1">
      <c r="A9" s="297" t="s">
        <v>628</v>
      </c>
      <c r="B9" s="297"/>
      <c r="C9" s="297"/>
      <c r="D9" s="297" t="s">
        <v>629</v>
      </c>
      <c r="E9" s="297"/>
      <c r="F9" s="297"/>
      <c r="G9" s="297" t="s">
        <v>630</v>
      </c>
      <c r="H9" s="297"/>
      <c r="I9" s="192"/>
      <c r="K9" s="298" t="s">
        <v>86</v>
      </c>
      <c r="L9" s="299"/>
      <c r="M9" s="299"/>
      <c r="N9" s="300"/>
      <c r="O9" s="194"/>
    </row>
    <row r="10" spans="1:14" s="193" customFormat="1" ht="13.5" customHeight="1" thickBot="1">
      <c r="A10" s="260" t="s">
        <v>631</v>
      </c>
      <c r="B10" s="260"/>
      <c r="C10" s="260"/>
      <c r="D10" s="260"/>
      <c r="E10" s="260"/>
      <c r="F10" s="260"/>
      <c r="G10" s="260"/>
      <c r="H10" s="260"/>
      <c r="I10" s="195"/>
      <c r="K10" s="285" t="s">
        <v>632</v>
      </c>
      <c r="L10" s="286"/>
      <c r="M10" s="286"/>
      <c r="N10" s="287"/>
    </row>
    <row r="11" spans="1:14" s="193" customFormat="1" ht="13.5" customHeight="1" thickBot="1">
      <c r="A11" s="260" t="s">
        <v>633</v>
      </c>
      <c r="B11" s="260"/>
      <c r="C11" s="260"/>
      <c r="D11" s="273" t="s">
        <v>634</v>
      </c>
      <c r="E11" s="273"/>
      <c r="F11" s="274"/>
      <c r="G11" s="277" t="s">
        <v>696</v>
      </c>
      <c r="H11" s="274"/>
      <c r="I11" s="195"/>
      <c r="K11" s="264" t="s">
        <v>201</v>
      </c>
      <c r="L11" s="265"/>
      <c r="M11" s="265"/>
      <c r="N11" s="266"/>
    </row>
    <row r="12" spans="1:14" s="193" customFormat="1" ht="1.5" customHeight="1" thickBot="1">
      <c r="A12" s="260"/>
      <c r="B12" s="260"/>
      <c r="C12" s="260"/>
      <c r="D12" s="275"/>
      <c r="E12" s="275"/>
      <c r="F12" s="276"/>
      <c r="G12" s="278"/>
      <c r="H12" s="276"/>
      <c r="I12" s="195"/>
      <c r="K12" s="267"/>
      <c r="L12" s="268"/>
      <c r="M12" s="268"/>
      <c r="N12" s="269"/>
    </row>
    <row r="13" spans="1:14" s="193" customFormat="1" ht="15.75" customHeight="1" thickBot="1">
      <c r="A13" s="281" t="s">
        <v>635</v>
      </c>
      <c r="B13" s="282"/>
      <c r="C13" s="283"/>
      <c r="D13" s="275"/>
      <c r="E13" s="275"/>
      <c r="F13" s="276"/>
      <c r="G13" s="278"/>
      <c r="H13" s="276"/>
      <c r="I13" s="195"/>
      <c r="K13" s="267"/>
      <c r="L13" s="268"/>
      <c r="M13" s="268"/>
      <c r="N13" s="269"/>
    </row>
    <row r="14" spans="1:14" s="193" customFormat="1" ht="21" customHeight="1" thickBot="1">
      <c r="A14" s="261" t="s">
        <v>693</v>
      </c>
      <c r="B14" s="262"/>
      <c r="C14" s="263"/>
      <c r="D14" s="281" t="s">
        <v>202</v>
      </c>
      <c r="E14" s="282"/>
      <c r="F14" s="283"/>
      <c r="G14" s="279"/>
      <c r="H14" s="280"/>
      <c r="I14" s="195"/>
      <c r="K14" s="267"/>
      <c r="L14" s="268"/>
      <c r="M14" s="268"/>
      <c r="N14" s="269"/>
    </row>
    <row r="15" spans="1:14" s="193" customFormat="1" ht="21.75" customHeight="1" thickBot="1">
      <c r="A15" s="260" t="s">
        <v>203</v>
      </c>
      <c r="B15" s="260"/>
      <c r="C15" s="260"/>
      <c r="D15" s="277" t="s">
        <v>595</v>
      </c>
      <c r="E15" s="273"/>
      <c r="F15" s="274"/>
      <c r="G15" s="277" t="s">
        <v>696</v>
      </c>
      <c r="H15" s="274"/>
      <c r="I15" s="195"/>
      <c r="K15" s="267"/>
      <c r="L15" s="268"/>
      <c r="M15" s="268"/>
      <c r="N15" s="269"/>
    </row>
    <row r="16" spans="1:14" s="193" customFormat="1" ht="26.25" customHeight="1" thickBot="1">
      <c r="A16" s="261" t="s">
        <v>694</v>
      </c>
      <c r="B16" s="262"/>
      <c r="C16" s="263"/>
      <c r="D16" s="278"/>
      <c r="E16" s="275"/>
      <c r="F16" s="276"/>
      <c r="G16" s="278"/>
      <c r="H16" s="276"/>
      <c r="I16" s="195"/>
      <c r="K16" s="270"/>
      <c r="L16" s="271"/>
      <c r="M16" s="271"/>
      <c r="N16" s="272"/>
    </row>
    <row r="17" spans="1:14" s="193" customFormat="1" ht="20.25" customHeight="1" thickBot="1">
      <c r="A17" s="261" t="s">
        <v>204</v>
      </c>
      <c r="B17" s="262"/>
      <c r="C17" s="263"/>
      <c r="D17" s="284"/>
      <c r="E17" s="279"/>
      <c r="F17" s="280"/>
      <c r="G17" s="284"/>
      <c r="H17" s="280"/>
      <c r="I17" s="221"/>
      <c r="J17" s="222"/>
      <c r="K17" s="220"/>
      <c r="L17" s="220"/>
      <c r="M17" s="220"/>
      <c r="N17" s="220"/>
    </row>
    <row r="18" spans="1:14" s="193" customFormat="1" ht="13.5" customHeight="1" thickBot="1">
      <c r="A18" s="260" t="s">
        <v>522</v>
      </c>
      <c r="B18" s="260"/>
      <c r="C18" s="260"/>
      <c r="D18" s="260"/>
      <c r="E18" s="260"/>
      <c r="F18" s="260"/>
      <c r="G18" s="260"/>
      <c r="H18" s="260"/>
      <c r="I18" s="195"/>
      <c r="K18" s="196"/>
      <c r="L18" s="196"/>
      <c r="M18" s="196"/>
      <c r="N18" s="196"/>
    </row>
    <row r="19" spans="1:14" s="193" customFormat="1" ht="13.5" customHeight="1" thickBot="1">
      <c r="A19" s="277" t="s">
        <v>523</v>
      </c>
      <c r="B19" s="273"/>
      <c r="C19" s="274"/>
      <c r="D19" s="260" t="s">
        <v>524</v>
      </c>
      <c r="E19" s="260"/>
      <c r="F19" s="260"/>
      <c r="G19" s="260" t="s">
        <v>697</v>
      </c>
      <c r="H19" s="260"/>
      <c r="I19" s="195"/>
      <c r="K19" s="197"/>
      <c r="M19" s="198"/>
      <c r="N19" s="197"/>
    </row>
    <row r="20" spans="1:14" s="193" customFormat="1" ht="13.5" thickBot="1">
      <c r="A20" s="278"/>
      <c r="B20" s="275"/>
      <c r="C20" s="276"/>
      <c r="D20" s="260"/>
      <c r="E20" s="260"/>
      <c r="F20" s="260"/>
      <c r="G20" s="260"/>
      <c r="H20" s="260"/>
      <c r="I20" s="195"/>
      <c r="K20" s="198"/>
      <c r="L20" s="198"/>
      <c r="M20" s="198"/>
      <c r="N20" s="198"/>
    </row>
    <row r="21" spans="1:14" s="193" customFormat="1" ht="13.5" thickBot="1">
      <c r="A21" s="278"/>
      <c r="B21" s="275"/>
      <c r="C21" s="276"/>
      <c r="D21" s="260"/>
      <c r="E21" s="260"/>
      <c r="F21" s="260"/>
      <c r="G21" s="260"/>
      <c r="H21" s="260"/>
      <c r="I21" s="195"/>
      <c r="K21" s="197"/>
      <c r="L21" s="198"/>
      <c r="M21" s="198"/>
      <c r="N21" s="198"/>
    </row>
    <row r="22" spans="1:14" s="193" customFormat="1" ht="22.5" customHeight="1" thickBot="1">
      <c r="A22" s="261" t="s">
        <v>694</v>
      </c>
      <c r="B22" s="262"/>
      <c r="C22" s="263"/>
      <c r="D22" s="260"/>
      <c r="E22" s="260"/>
      <c r="F22" s="260"/>
      <c r="G22" s="260"/>
      <c r="H22" s="260"/>
      <c r="I22" s="195"/>
      <c r="K22" s="198"/>
      <c r="L22" s="198"/>
      <c r="M22" s="198"/>
      <c r="N22" s="198"/>
    </row>
    <row r="23" spans="1:14" s="193" customFormat="1" ht="19.5" customHeight="1" thickBot="1">
      <c r="A23" s="260" t="s">
        <v>525</v>
      </c>
      <c r="B23" s="260"/>
      <c r="C23" s="260"/>
      <c r="D23" s="261" t="s">
        <v>526</v>
      </c>
      <c r="E23" s="262"/>
      <c r="F23" s="263"/>
      <c r="G23" s="261" t="s">
        <v>698</v>
      </c>
      <c r="H23" s="263"/>
      <c r="I23" s="195"/>
      <c r="K23" s="198"/>
      <c r="L23" s="198"/>
      <c r="M23" s="198"/>
      <c r="N23" s="198"/>
    </row>
    <row r="24" spans="1:14" s="193" customFormat="1" ht="13.5" customHeight="1" thickBot="1">
      <c r="A24" s="260"/>
      <c r="B24" s="260"/>
      <c r="C24" s="260"/>
      <c r="D24" s="261" t="s">
        <v>695</v>
      </c>
      <c r="E24" s="262"/>
      <c r="F24" s="263"/>
      <c r="G24" s="261" t="s">
        <v>699</v>
      </c>
      <c r="H24" s="263"/>
      <c r="I24" s="195"/>
      <c r="K24" s="198"/>
      <c r="L24" s="198"/>
      <c r="M24" s="198"/>
      <c r="N24" s="198"/>
    </row>
    <row r="25" spans="1:14" s="193" customFormat="1" ht="10.5" customHeight="1" thickBot="1">
      <c r="A25" s="260"/>
      <c r="B25" s="260"/>
      <c r="C25" s="260"/>
      <c r="D25" s="261"/>
      <c r="E25" s="262"/>
      <c r="F25" s="263"/>
      <c r="G25" s="261"/>
      <c r="H25" s="263"/>
      <c r="I25" s="195"/>
      <c r="K25" s="198"/>
      <c r="L25" s="198"/>
      <c r="M25" s="198"/>
      <c r="N25" s="198"/>
    </row>
    <row r="26" spans="1:15" ht="13.5" thickBot="1">
      <c r="A26" s="15"/>
      <c r="B26" s="15"/>
      <c r="C26" s="15"/>
      <c r="D26" s="15"/>
      <c r="E26" s="15"/>
      <c r="F26" s="15"/>
      <c r="G26" s="15"/>
      <c r="H26" s="15"/>
      <c r="I26" s="15"/>
      <c r="J26" s="17"/>
      <c r="K26" s="30"/>
      <c r="L26" s="30"/>
      <c r="M26" s="30"/>
      <c r="N26" s="30"/>
      <c r="O26" s="17"/>
    </row>
    <row r="27" spans="1:13" ht="24" customHeight="1" thickBot="1">
      <c r="A27" s="236" t="s">
        <v>554</v>
      </c>
      <c r="B27" s="252"/>
      <c r="C27" s="253"/>
      <c r="D27" s="240" t="s">
        <v>287</v>
      </c>
      <c r="E27" s="241"/>
      <c r="F27" s="241"/>
      <c r="G27" s="241"/>
      <c r="H27" s="241"/>
      <c r="I27" s="241"/>
      <c r="J27" s="241"/>
      <c r="K27" s="242"/>
      <c r="M27" s="17"/>
    </row>
    <row r="28" spans="1:11" ht="16.5" thickBot="1">
      <c r="A28" s="251" t="s">
        <v>479</v>
      </c>
      <c r="B28" s="252"/>
      <c r="C28" s="253"/>
      <c r="D28" s="243" t="s">
        <v>20</v>
      </c>
      <c r="E28" s="243"/>
      <c r="F28" s="243"/>
      <c r="G28" s="243"/>
      <c r="H28" s="243"/>
      <c r="I28" s="243"/>
      <c r="J28" s="243"/>
      <c r="K28" s="244"/>
    </row>
    <row r="29" spans="1:11" ht="13.5" thickBot="1">
      <c r="A29" s="31"/>
      <c r="B29" s="18"/>
      <c r="C29" s="18"/>
      <c r="D29" s="238"/>
      <c r="E29" s="238"/>
      <c r="F29" s="238"/>
      <c r="G29" s="238"/>
      <c r="H29" s="238"/>
      <c r="I29" s="238"/>
      <c r="J29" s="238"/>
      <c r="K29" s="239"/>
    </row>
    <row r="30" spans="1:11" ht="13.5" thickBot="1">
      <c r="A30" s="237" t="s">
        <v>527</v>
      </c>
      <c r="B30" s="258"/>
      <c r="C30" s="258"/>
      <c r="D30" s="258"/>
      <c r="E30" s="259"/>
      <c r="F30" s="237" t="s">
        <v>528</v>
      </c>
      <c r="G30" s="258"/>
      <c r="H30" s="258"/>
      <c r="I30" s="258"/>
      <c r="J30" s="258"/>
      <c r="K30" s="259"/>
    </row>
    <row r="31" spans="1:11" ht="13.5" thickBot="1">
      <c r="A31" s="248">
        <v>1</v>
      </c>
      <c r="B31" s="249"/>
      <c r="C31" s="249"/>
      <c r="D31" s="249"/>
      <c r="E31" s="250"/>
      <c r="F31" s="248">
        <v>2</v>
      </c>
      <c r="G31" s="249"/>
      <c r="H31" s="249"/>
      <c r="I31" s="249"/>
      <c r="J31" s="249"/>
      <c r="K31" s="250"/>
    </row>
    <row r="32" spans="1:11" ht="13.5" thickBot="1">
      <c r="A32" s="256"/>
      <c r="B32" s="256"/>
      <c r="C32" s="256"/>
      <c r="D32" s="256"/>
      <c r="E32" s="256"/>
      <c r="F32" s="256"/>
      <c r="G32" s="256"/>
      <c r="H32" s="245"/>
      <c r="I32" s="246"/>
      <c r="J32" s="246"/>
      <c r="K32" s="247"/>
    </row>
    <row r="33" spans="1:11" ht="13.5" thickBo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6.5" thickBot="1">
      <c r="A34" s="251" t="s">
        <v>488</v>
      </c>
      <c r="B34" s="252"/>
      <c r="C34" s="253"/>
      <c r="D34" s="257" t="s">
        <v>21</v>
      </c>
      <c r="E34" s="243"/>
      <c r="F34" s="243"/>
      <c r="G34" s="243"/>
      <c r="H34" s="243"/>
      <c r="I34" s="243"/>
      <c r="J34" s="243"/>
      <c r="K34" s="244"/>
    </row>
    <row r="35" spans="1:14" ht="13.5" thickBot="1">
      <c r="A35" s="218"/>
      <c r="B35" s="219"/>
      <c r="C35" s="219"/>
      <c r="D35" s="20"/>
      <c r="E35" s="20"/>
      <c r="F35" s="20"/>
      <c r="G35" s="20"/>
      <c r="H35" s="20"/>
      <c r="I35" s="20"/>
      <c r="J35" s="20"/>
      <c r="K35" s="21"/>
      <c r="L35" s="14" t="s">
        <v>552</v>
      </c>
      <c r="M35" s="16"/>
      <c r="N35" s="38">
        <f ca="1">TODAY()</f>
        <v>40921</v>
      </c>
    </row>
    <row r="36" spans="1:14" ht="19.5" thickBot="1">
      <c r="A36" s="251" t="s">
        <v>479</v>
      </c>
      <c r="B36" s="254"/>
      <c r="C36" s="255"/>
      <c r="D36" s="257" t="s">
        <v>22</v>
      </c>
      <c r="E36" s="243"/>
      <c r="F36" s="243"/>
      <c r="G36" s="243"/>
      <c r="H36" s="243"/>
      <c r="I36" s="243"/>
      <c r="J36" s="243"/>
      <c r="K36" s="244"/>
      <c r="L36" s="14" t="s">
        <v>553</v>
      </c>
      <c r="N36" s="5">
        <f>IF(D27=0," ",VLOOKUP(D27,Коды_судов,2,0))</f>
        <v>155</v>
      </c>
    </row>
  </sheetData>
  <sheetProtection password="EC45" sheet="1" objects="1" scenarios="1"/>
  <mergeCells count="50">
    <mergeCell ref="K10:N10"/>
    <mergeCell ref="D2:L2"/>
    <mergeCell ref="D4:L5"/>
    <mergeCell ref="A9:C9"/>
    <mergeCell ref="D9:F9"/>
    <mergeCell ref="G9:H9"/>
    <mergeCell ref="K9:N9"/>
    <mergeCell ref="M6:N6"/>
    <mergeCell ref="A10:F10"/>
    <mergeCell ref="G10:H10"/>
    <mergeCell ref="A18:F18"/>
    <mergeCell ref="G18:H18"/>
    <mergeCell ref="A19:C21"/>
    <mergeCell ref="A16:C16"/>
    <mergeCell ref="D19:F22"/>
    <mergeCell ref="G19:H22"/>
    <mergeCell ref="A17:C17"/>
    <mergeCell ref="A22:C22"/>
    <mergeCell ref="D15:F17"/>
    <mergeCell ref="G15:H17"/>
    <mergeCell ref="K11:N16"/>
    <mergeCell ref="A14:C14"/>
    <mergeCell ref="A11:C12"/>
    <mergeCell ref="D11:F13"/>
    <mergeCell ref="G11:H14"/>
    <mergeCell ref="A13:C13"/>
    <mergeCell ref="D14:F14"/>
    <mergeCell ref="A15:C15"/>
    <mergeCell ref="A23:C25"/>
    <mergeCell ref="A28:C28"/>
    <mergeCell ref="D28:K28"/>
    <mergeCell ref="D23:F23"/>
    <mergeCell ref="G23:H23"/>
    <mergeCell ref="D24:F25"/>
    <mergeCell ref="G24:H25"/>
    <mergeCell ref="D29:K29"/>
    <mergeCell ref="D27:K27"/>
    <mergeCell ref="A27:C27"/>
    <mergeCell ref="A30:E30"/>
    <mergeCell ref="F30:K30"/>
    <mergeCell ref="A31:E31"/>
    <mergeCell ref="F31:K31"/>
    <mergeCell ref="A34:C34"/>
    <mergeCell ref="A36:C36"/>
    <mergeCell ref="A32:C32"/>
    <mergeCell ref="D32:E32"/>
    <mergeCell ref="D34:K34"/>
    <mergeCell ref="D36:K36"/>
    <mergeCell ref="F32:G32"/>
    <mergeCell ref="H32:K3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A1146"/>
  <sheetViews>
    <sheetView showGridLines="0" zoomScale="60" zoomScaleNormal="60" zoomScaleSheetLayoutView="75" workbookViewId="0" topLeftCell="A1">
      <pane xSplit="3" ySplit="9" topLeftCell="D20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09" sqref="D209"/>
    </sheetView>
  </sheetViews>
  <sheetFormatPr defaultColWidth="9.140625" defaultRowHeight="12.75"/>
  <cols>
    <col min="1" max="1" width="57.140625" style="190" customWidth="1"/>
    <col min="2" max="2" width="12.7109375" style="191" customWidth="1"/>
    <col min="3" max="3" width="3.421875" style="83" customWidth="1"/>
    <col min="4" max="5" width="8.28125" style="83" customWidth="1"/>
    <col min="6" max="6" width="13.28125" style="83" customWidth="1"/>
    <col min="7" max="7" width="9.57421875" style="83" customWidth="1"/>
    <col min="8" max="8" width="8.7109375" style="83" customWidth="1"/>
    <col min="9" max="9" width="9.00390625" style="83" customWidth="1"/>
    <col min="10" max="10" width="7.140625" style="83" customWidth="1"/>
    <col min="11" max="11" width="11.140625" style="83" customWidth="1"/>
    <col min="12" max="12" width="13.140625" style="83" customWidth="1"/>
    <col min="13" max="13" width="13.28125" style="83" customWidth="1"/>
    <col min="14" max="14" width="10.140625" style="83" customWidth="1"/>
    <col min="15" max="15" width="7.7109375" style="83" customWidth="1"/>
    <col min="16" max="16" width="10.8515625" style="83" customWidth="1"/>
    <col min="17" max="17" width="10.00390625" style="83" customWidth="1"/>
    <col min="18" max="18" width="11.00390625" style="83" customWidth="1"/>
    <col min="19" max="19" width="7.28125" style="83" customWidth="1"/>
    <col min="20" max="20" width="10.140625" style="83" customWidth="1"/>
    <col min="21" max="21" width="7.140625" style="83" customWidth="1"/>
    <col min="22" max="22" width="7.28125" style="83" customWidth="1"/>
    <col min="23" max="23" width="6.421875" style="83" customWidth="1"/>
    <col min="24" max="24" width="7.00390625" style="83" customWidth="1"/>
    <col min="25" max="25" width="7.140625" style="83" customWidth="1"/>
    <col min="26" max="26" width="6.57421875" style="84" customWidth="1"/>
    <col min="27" max="27" width="7.28125" style="84" customWidth="1"/>
    <col min="28" max="28" width="5.7109375" style="84" customWidth="1"/>
    <col min="29" max="29" width="5.8515625" style="84" customWidth="1"/>
    <col min="30" max="30" width="9.00390625" style="84" customWidth="1"/>
    <col min="31" max="31" width="10.28125" style="84" customWidth="1"/>
    <col min="32" max="32" width="8.7109375" style="84" customWidth="1"/>
    <col min="33" max="145" width="9.140625" style="84" customWidth="1"/>
    <col min="146" max="16384" width="9.140625" style="83" customWidth="1"/>
  </cols>
  <sheetData>
    <row r="1" s="92" customFormat="1" ht="7.5" customHeight="1">
      <c r="B1" s="129"/>
    </row>
    <row r="2" spans="1:25" s="92" customFormat="1" ht="15.75">
      <c r="A2" s="130" t="s">
        <v>69</v>
      </c>
      <c r="B2" s="131"/>
      <c r="C2" s="90"/>
      <c r="D2" s="90"/>
      <c r="E2" s="90"/>
      <c r="F2" s="90"/>
      <c r="G2" s="90"/>
      <c r="H2" s="90"/>
      <c r="I2" s="345" t="str">
        <f>IF('Титул ф.1-АП'!D27=0," ",'Титул ф.1-АП'!D27)</f>
        <v>Ульяновский областной суд </v>
      </c>
      <c r="J2" s="346"/>
      <c r="K2" s="346"/>
      <c r="L2" s="346"/>
      <c r="M2" s="346"/>
      <c r="N2" s="346"/>
      <c r="O2" s="346"/>
      <c r="P2" s="346"/>
      <c r="Q2" s="346"/>
      <c r="R2" s="346"/>
      <c r="S2" s="347"/>
      <c r="T2" s="84"/>
      <c r="U2" s="84"/>
      <c r="V2" s="84"/>
      <c r="W2" s="84"/>
      <c r="X2" s="86"/>
      <c r="Y2" s="87"/>
    </row>
    <row r="3" spans="1:25" s="92" customFormat="1" ht="24" customHeight="1">
      <c r="A3" s="348" t="s">
        <v>762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9" t="s">
        <v>70</v>
      </c>
      <c r="N3" s="349"/>
      <c r="O3" s="350" t="s">
        <v>6</v>
      </c>
      <c r="P3" s="351"/>
      <c r="Q3" s="351"/>
      <c r="R3" s="351"/>
      <c r="S3" s="352"/>
      <c r="T3" s="99"/>
      <c r="U3" s="99"/>
      <c r="V3" s="98"/>
      <c r="W3" s="98"/>
      <c r="X3" s="99"/>
      <c r="Y3" s="99"/>
    </row>
    <row r="4" spans="1:25" s="92" customFormat="1" ht="18.75">
      <c r="A4" s="93"/>
      <c r="B4" s="133"/>
      <c r="C4" s="83"/>
      <c r="D4" s="83"/>
      <c r="E4" s="83"/>
      <c r="F4" s="83"/>
      <c r="G4" s="83"/>
      <c r="H4" s="83"/>
      <c r="I4" s="83"/>
      <c r="J4" s="83"/>
      <c r="K4" s="83"/>
      <c r="L4" s="83"/>
      <c r="M4" s="353" t="s">
        <v>71</v>
      </c>
      <c r="N4" s="353"/>
      <c r="O4" s="350" t="s">
        <v>6</v>
      </c>
      <c r="P4" s="351"/>
      <c r="Q4" s="351"/>
      <c r="R4" s="351"/>
      <c r="S4" s="352"/>
      <c r="T4" s="99"/>
      <c r="U4" s="99"/>
      <c r="V4" s="98"/>
      <c r="W4" s="98"/>
      <c r="X4" s="99"/>
      <c r="Y4" s="99"/>
    </row>
    <row r="5" spans="1:151" ht="13.5" customHeight="1">
      <c r="A5" s="72" t="s">
        <v>882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EP5" s="84"/>
      <c r="EQ5" s="84"/>
      <c r="ER5" s="84"/>
      <c r="ES5" s="84"/>
      <c r="ET5" s="84"/>
      <c r="EU5" s="84"/>
    </row>
    <row r="6" spans="1:65" s="135" customFormat="1" ht="37.5" customHeight="1">
      <c r="A6" s="323" t="s">
        <v>548</v>
      </c>
      <c r="B6" s="324" t="s">
        <v>549</v>
      </c>
      <c r="C6" s="325" t="s">
        <v>763</v>
      </c>
      <c r="D6" s="314" t="s">
        <v>723</v>
      </c>
      <c r="E6" s="314" t="s">
        <v>735</v>
      </c>
      <c r="F6" s="317" t="s">
        <v>885</v>
      </c>
      <c r="G6" s="320" t="s">
        <v>764</v>
      </c>
      <c r="H6" s="354" t="s">
        <v>886</v>
      </c>
      <c r="I6" s="328" t="s">
        <v>765</v>
      </c>
      <c r="J6" s="317" t="s">
        <v>887</v>
      </c>
      <c r="K6" s="339" t="s">
        <v>540</v>
      </c>
      <c r="L6" s="341"/>
      <c r="M6" s="342" t="s">
        <v>547</v>
      </c>
      <c r="N6" s="339" t="s">
        <v>888</v>
      </c>
      <c r="O6" s="340"/>
      <c r="P6" s="340"/>
      <c r="Q6" s="341"/>
      <c r="R6" s="336" t="s">
        <v>889</v>
      </c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8"/>
      <c r="AD6" s="339" t="s">
        <v>30</v>
      </c>
      <c r="AE6" s="340"/>
      <c r="AF6" s="341"/>
      <c r="AG6" s="314" t="s">
        <v>766</v>
      </c>
      <c r="AH6" s="317" t="s">
        <v>767</v>
      </c>
      <c r="AI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</row>
    <row r="7" spans="1:65" s="135" customFormat="1" ht="15.75" customHeight="1">
      <c r="A7" s="323"/>
      <c r="B7" s="324"/>
      <c r="C7" s="326"/>
      <c r="D7" s="315"/>
      <c r="E7" s="315"/>
      <c r="F7" s="318"/>
      <c r="G7" s="321"/>
      <c r="H7" s="354"/>
      <c r="I7" s="329"/>
      <c r="J7" s="318"/>
      <c r="K7" s="314" t="s">
        <v>101</v>
      </c>
      <c r="L7" s="331" t="s">
        <v>769</v>
      </c>
      <c r="M7" s="342"/>
      <c r="N7" s="343" t="s">
        <v>102</v>
      </c>
      <c r="O7" s="331" t="s">
        <v>103</v>
      </c>
      <c r="P7" s="314" t="s">
        <v>770</v>
      </c>
      <c r="Q7" s="314" t="s">
        <v>515</v>
      </c>
      <c r="R7" s="332" t="s">
        <v>541</v>
      </c>
      <c r="S7" s="332"/>
      <c r="T7" s="332"/>
      <c r="U7" s="332"/>
      <c r="V7" s="332"/>
      <c r="W7" s="332"/>
      <c r="X7" s="332"/>
      <c r="Y7" s="332"/>
      <c r="Z7" s="332"/>
      <c r="AA7" s="333" t="s">
        <v>516</v>
      </c>
      <c r="AB7" s="334"/>
      <c r="AC7" s="335"/>
      <c r="AD7" s="316" t="s">
        <v>727</v>
      </c>
      <c r="AE7" s="316" t="s">
        <v>771</v>
      </c>
      <c r="AF7" s="316" t="s">
        <v>517</v>
      </c>
      <c r="AG7" s="315"/>
      <c r="AH7" s="318"/>
      <c r="AI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</row>
    <row r="8" spans="1:34" s="135" customFormat="1" ht="263.25" customHeight="1">
      <c r="A8" s="323"/>
      <c r="B8" s="324"/>
      <c r="C8" s="327"/>
      <c r="D8" s="316"/>
      <c r="E8" s="316"/>
      <c r="F8" s="319"/>
      <c r="G8" s="322"/>
      <c r="H8" s="354"/>
      <c r="I8" s="330"/>
      <c r="J8" s="319"/>
      <c r="K8" s="316"/>
      <c r="L8" s="331"/>
      <c r="M8" s="342"/>
      <c r="N8" s="344"/>
      <c r="O8" s="331"/>
      <c r="P8" s="316"/>
      <c r="Q8" s="316"/>
      <c r="R8" s="136" t="s">
        <v>890</v>
      </c>
      <c r="S8" s="136" t="s">
        <v>542</v>
      </c>
      <c r="T8" s="136" t="s">
        <v>107</v>
      </c>
      <c r="U8" s="136" t="s">
        <v>108</v>
      </c>
      <c r="V8" s="136" t="s">
        <v>109</v>
      </c>
      <c r="W8" s="136" t="s">
        <v>110</v>
      </c>
      <c r="X8" s="136" t="s">
        <v>891</v>
      </c>
      <c r="Y8" s="136" t="s">
        <v>892</v>
      </c>
      <c r="Z8" s="136" t="s">
        <v>893</v>
      </c>
      <c r="AA8" s="136" t="s">
        <v>518</v>
      </c>
      <c r="AB8" s="136" t="s">
        <v>111</v>
      </c>
      <c r="AC8" s="136" t="s">
        <v>112</v>
      </c>
      <c r="AD8" s="331"/>
      <c r="AE8" s="331"/>
      <c r="AF8" s="331"/>
      <c r="AG8" s="316"/>
      <c r="AH8" s="319"/>
    </row>
    <row r="9" spans="1:34" s="132" customFormat="1" ht="18.75" customHeight="1">
      <c r="A9" s="137" t="s">
        <v>543</v>
      </c>
      <c r="B9" s="137" t="s">
        <v>544</v>
      </c>
      <c r="C9" s="62"/>
      <c r="D9" s="62">
        <v>1</v>
      </c>
      <c r="E9" s="62">
        <v>2</v>
      </c>
      <c r="F9" s="62">
        <v>3</v>
      </c>
      <c r="G9" s="62">
        <v>4</v>
      </c>
      <c r="H9" s="62">
        <v>5</v>
      </c>
      <c r="I9" s="62">
        <v>6</v>
      </c>
      <c r="J9" s="62">
        <v>7</v>
      </c>
      <c r="K9" s="62">
        <v>8</v>
      </c>
      <c r="L9" s="62">
        <v>9</v>
      </c>
      <c r="M9" s="62">
        <v>10</v>
      </c>
      <c r="N9" s="62">
        <v>11</v>
      </c>
      <c r="O9" s="62">
        <v>12</v>
      </c>
      <c r="P9" s="62">
        <v>13</v>
      </c>
      <c r="Q9" s="62">
        <v>14</v>
      </c>
      <c r="R9" s="62">
        <v>15</v>
      </c>
      <c r="S9" s="62">
        <v>16</v>
      </c>
      <c r="T9" s="62">
        <v>17</v>
      </c>
      <c r="U9" s="62">
        <v>18</v>
      </c>
      <c r="V9" s="62">
        <v>19</v>
      </c>
      <c r="W9" s="62">
        <v>20</v>
      </c>
      <c r="X9" s="62">
        <v>21</v>
      </c>
      <c r="Y9" s="62">
        <v>22</v>
      </c>
      <c r="Z9" s="62">
        <v>23</v>
      </c>
      <c r="AA9" s="62">
        <v>24</v>
      </c>
      <c r="AB9" s="62">
        <v>25</v>
      </c>
      <c r="AC9" s="62">
        <v>26</v>
      </c>
      <c r="AD9" s="62">
        <v>27</v>
      </c>
      <c r="AE9" s="62">
        <v>28</v>
      </c>
      <c r="AF9" s="62">
        <v>29</v>
      </c>
      <c r="AG9" s="62">
        <v>30</v>
      </c>
      <c r="AH9" s="62">
        <v>31</v>
      </c>
    </row>
    <row r="10" spans="1:34" s="146" customFormat="1" ht="16.5">
      <c r="A10" s="138" t="s">
        <v>894</v>
      </c>
      <c r="B10" s="139"/>
      <c r="C10" s="140">
        <v>1</v>
      </c>
      <c r="D10" s="141"/>
      <c r="E10" s="141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3"/>
      <c r="Q10" s="143"/>
      <c r="R10" s="142"/>
      <c r="S10" s="142"/>
      <c r="T10" s="142"/>
      <c r="U10" s="142"/>
      <c r="V10" s="142"/>
      <c r="W10" s="142"/>
      <c r="X10" s="142"/>
      <c r="Y10" s="142"/>
      <c r="Z10" s="142"/>
      <c r="AA10" s="144"/>
      <c r="AB10" s="143"/>
      <c r="AC10" s="142"/>
      <c r="AD10" s="142"/>
      <c r="AE10" s="144"/>
      <c r="AF10" s="142"/>
      <c r="AG10" s="145"/>
      <c r="AH10" s="145"/>
    </row>
    <row r="11" spans="1:145" ht="37.5" customHeight="1">
      <c r="A11" s="138" t="s">
        <v>711</v>
      </c>
      <c r="B11" s="147"/>
      <c r="C11" s="140">
        <v>2</v>
      </c>
      <c r="D11" s="141"/>
      <c r="E11" s="141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145"/>
      <c r="AH11" s="145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</row>
    <row r="12" spans="1:148" ht="37.5" customHeight="1">
      <c r="A12" s="138" t="s">
        <v>688</v>
      </c>
      <c r="B12" s="150" t="s">
        <v>545</v>
      </c>
      <c r="C12" s="140">
        <v>3</v>
      </c>
      <c r="D12" s="141"/>
      <c r="E12" s="141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9"/>
      <c r="AG12" s="145"/>
      <c r="AH12" s="145"/>
      <c r="EP12" s="84"/>
      <c r="EQ12" s="84"/>
      <c r="ER12" s="84"/>
    </row>
    <row r="13" spans="1:148" ht="55.5" customHeight="1">
      <c r="A13" s="138" t="s">
        <v>653</v>
      </c>
      <c r="B13" s="150" t="s">
        <v>113</v>
      </c>
      <c r="C13" s="140">
        <v>4</v>
      </c>
      <c r="D13" s="141"/>
      <c r="E13" s="141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9"/>
      <c r="AG13" s="145"/>
      <c r="AH13" s="145"/>
      <c r="EP13" s="84"/>
      <c r="EQ13" s="84"/>
      <c r="ER13" s="84"/>
    </row>
    <row r="14" spans="1:148" ht="57" customHeight="1">
      <c r="A14" s="138" t="s">
        <v>654</v>
      </c>
      <c r="B14" s="150" t="s">
        <v>114</v>
      </c>
      <c r="C14" s="140">
        <v>5</v>
      </c>
      <c r="D14" s="141"/>
      <c r="E14" s="141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9"/>
      <c r="AG14" s="145"/>
      <c r="AH14" s="145"/>
      <c r="EP14" s="84"/>
      <c r="EQ14" s="84"/>
      <c r="ER14" s="84"/>
    </row>
    <row r="15" spans="1:148" ht="55.5" customHeight="1">
      <c r="A15" s="138" t="s">
        <v>895</v>
      </c>
      <c r="B15" s="150" t="s">
        <v>115</v>
      </c>
      <c r="C15" s="140">
        <v>6</v>
      </c>
      <c r="D15" s="141"/>
      <c r="E15" s="141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9"/>
      <c r="AG15" s="145"/>
      <c r="AH15" s="145"/>
      <c r="EP15" s="84"/>
      <c r="EQ15" s="84"/>
      <c r="ER15" s="84"/>
    </row>
    <row r="16" spans="1:148" ht="92.25" customHeight="1">
      <c r="A16" s="138" t="s">
        <v>896</v>
      </c>
      <c r="B16" s="150" t="s">
        <v>116</v>
      </c>
      <c r="C16" s="140">
        <v>7</v>
      </c>
      <c r="D16" s="141"/>
      <c r="E16" s="141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9"/>
      <c r="AG16" s="145"/>
      <c r="AH16" s="145"/>
      <c r="EP16" s="84"/>
      <c r="EQ16" s="84"/>
      <c r="ER16" s="84"/>
    </row>
    <row r="17" spans="1:148" ht="105" customHeight="1">
      <c r="A17" s="138" t="s">
        <v>897</v>
      </c>
      <c r="B17" s="150" t="s">
        <v>117</v>
      </c>
      <c r="C17" s="140">
        <v>8</v>
      </c>
      <c r="D17" s="141"/>
      <c r="E17" s="141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9"/>
      <c r="AG17" s="145"/>
      <c r="AH17" s="145"/>
      <c r="EP17" s="84"/>
      <c r="EQ17" s="84"/>
      <c r="ER17" s="84"/>
    </row>
    <row r="18" spans="1:148" ht="54" customHeight="1">
      <c r="A18" s="138" t="s">
        <v>772</v>
      </c>
      <c r="B18" s="150" t="s">
        <v>118</v>
      </c>
      <c r="C18" s="140">
        <v>9</v>
      </c>
      <c r="D18" s="141"/>
      <c r="E18" s="141"/>
      <c r="F18" s="151"/>
      <c r="G18" s="151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9"/>
      <c r="AG18" s="145"/>
      <c r="AH18" s="145"/>
      <c r="EP18" s="84"/>
      <c r="EQ18" s="84"/>
      <c r="ER18" s="84"/>
    </row>
    <row r="19" spans="1:148" ht="123" customHeight="1">
      <c r="A19" s="138" t="s">
        <v>460</v>
      </c>
      <c r="B19" s="150" t="s">
        <v>119</v>
      </c>
      <c r="C19" s="140">
        <v>10</v>
      </c>
      <c r="D19" s="141"/>
      <c r="E19" s="141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9"/>
      <c r="AG19" s="145"/>
      <c r="AH19" s="145"/>
      <c r="EP19" s="84"/>
      <c r="EQ19" s="84"/>
      <c r="ER19" s="84"/>
    </row>
    <row r="20" spans="1:148" ht="105" customHeight="1">
      <c r="A20" s="138" t="s">
        <v>898</v>
      </c>
      <c r="B20" s="150" t="s">
        <v>120</v>
      </c>
      <c r="C20" s="140">
        <v>11</v>
      </c>
      <c r="D20" s="141"/>
      <c r="E20" s="141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9"/>
      <c r="AG20" s="145"/>
      <c r="AH20" s="145"/>
      <c r="EP20" s="84"/>
      <c r="EQ20" s="84"/>
      <c r="ER20" s="84"/>
    </row>
    <row r="21" spans="1:148" ht="91.5" customHeight="1">
      <c r="A21" s="138" t="s">
        <v>596</v>
      </c>
      <c r="B21" s="150" t="s">
        <v>615</v>
      </c>
      <c r="C21" s="140">
        <v>12</v>
      </c>
      <c r="D21" s="141"/>
      <c r="E21" s="141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9"/>
      <c r="AG21" s="145"/>
      <c r="AH21" s="145"/>
      <c r="EP21" s="84"/>
      <c r="EQ21" s="84"/>
      <c r="ER21" s="84"/>
    </row>
    <row r="22" spans="1:148" ht="57.75" customHeight="1">
      <c r="A22" s="138" t="s">
        <v>481</v>
      </c>
      <c r="B22" s="150"/>
      <c r="C22" s="140">
        <v>13</v>
      </c>
      <c r="D22" s="141"/>
      <c r="E22" s="141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9"/>
      <c r="AG22" s="145"/>
      <c r="AH22" s="145"/>
      <c r="EP22" s="84"/>
      <c r="EQ22" s="84"/>
      <c r="ER22" s="84"/>
    </row>
    <row r="23" spans="1:148" ht="36" customHeight="1">
      <c r="A23" s="138" t="s">
        <v>121</v>
      </c>
      <c r="B23" s="150" t="s">
        <v>122</v>
      </c>
      <c r="C23" s="140">
        <v>14</v>
      </c>
      <c r="D23" s="141"/>
      <c r="E23" s="141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9"/>
      <c r="AG23" s="145"/>
      <c r="AH23" s="145"/>
      <c r="EP23" s="84"/>
      <c r="EQ23" s="84"/>
      <c r="ER23" s="84"/>
    </row>
    <row r="24" spans="1:148" ht="54.75" customHeight="1">
      <c r="A24" s="138" t="s">
        <v>773</v>
      </c>
      <c r="B24" s="150" t="s">
        <v>123</v>
      </c>
      <c r="C24" s="140">
        <v>15</v>
      </c>
      <c r="D24" s="141"/>
      <c r="E24" s="141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9"/>
      <c r="AG24" s="145"/>
      <c r="AH24" s="145"/>
      <c r="EP24" s="84"/>
      <c r="EQ24" s="84"/>
      <c r="ER24" s="84"/>
    </row>
    <row r="25" spans="1:148" ht="54.75" customHeight="1">
      <c r="A25" s="138" t="s">
        <v>482</v>
      </c>
      <c r="B25" s="150" t="s">
        <v>483</v>
      </c>
      <c r="C25" s="140">
        <v>16</v>
      </c>
      <c r="D25" s="141"/>
      <c r="E25" s="141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5"/>
      <c r="AH25" s="145"/>
      <c r="EP25" s="84"/>
      <c r="EQ25" s="84"/>
      <c r="ER25" s="84"/>
    </row>
    <row r="26" spans="1:148" ht="23.25" customHeight="1">
      <c r="A26" s="138" t="s">
        <v>774</v>
      </c>
      <c r="B26" s="150" t="s">
        <v>124</v>
      </c>
      <c r="C26" s="140">
        <v>17</v>
      </c>
      <c r="D26" s="141"/>
      <c r="E26" s="141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9"/>
      <c r="AG26" s="145"/>
      <c r="AH26" s="145"/>
      <c r="EP26" s="84"/>
      <c r="EQ26" s="84"/>
      <c r="ER26" s="84"/>
    </row>
    <row r="27" spans="1:148" ht="36.75" customHeight="1">
      <c r="A27" s="138" t="s">
        <v>484</v>
      </c>
      <c r="B27" s="150" t="s">
        <v>485</v>
      </c>
      <c r="C27" s="140">
        <v>18</v>
      </c>
      <c r="D27" s="141"/>
      <c r="E27" s="141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9"/>
      <c r="AG27" s="145"/>
      <c r="AH27" s="145"/>
      <c r="EP27" s="84"/>
      <c r="EQ27" s="84"/>
      <c r="ER27" s="84"/>
    </row>
    <row r="28" spans="1:148" ht="54.75" customHeight="1">
      <c r="A28" s="138" t="s">
        <v>899</v>
      </c>
      <c r="B28" s="150" t="s">
        <v>125</v>
      </c>
      <c r="C28" s="140">
        <v>19</v>
      </c>
      <c r="D28" s="141"/>
      <c r="E28" s="141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9"/>
      <c r="AG28" s="145"/>
      <c r="AH28" s="145"/>
      <c r="EP28" s="84"/>
      <c r="EQ28" s="84"/>
      <c r="ER28" s="84"/>
    </row>
    <row r="29" spans="1:148" ht="38.25">
      <c r="A29" s="138" t="s">
        <v>486</v>
      </c>
      <c r="B29" s="150" t="s">
        <v>126</v>
      </c>
      <c r="C29" s="140">
        <v>20</v>
      </c>
      <c r="D29" s="141"/>
      <c r="E29" s="141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9"/>
      <c r="AG29" s="145"/>
      <c r="AH29" s="145"/>
      <c r="EP29" s="84"/>
      <c r="EQ29" s="84"/>
      <c r="ER29" s="84"/>
    </row>
    <row r="30" spans="1:148" ht="54.75" customHeight="1">
      <c r="A30" s="152" t="s">
        <v>127</v>
      </c>
      <c r="B30" s="150" t="s">
        <v>128</v>
      </c>
      <c r="C30" s="140">
        <v>21</v>
      </c>
      <c r="D30" s="141"/>
      <c r="E30" s="141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9"/>
      <c r="AG30" s="145"/>
      <c r="AH30" s="145"/>
      <c r="EP30" s="84"/>
      <c r="EQ30" s="84"/>
      <c r="ER30" s="84"/>
    </row>
    <row r="31" spans="1:148" ht="72.75" customHeight="1">
      <c r="A31" s="152" t="s">
        <v>775</v>
      </c>
      <c r="B31" s="150" t="s">
        <v>776</v>
      </c>
      <c r="C31" s="140">
        <v>22</v>
      </c>
      <c r="D31" s="141"/>
      <c r="E31" s="141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9"/>
      <c r="AG31" s="145"/>
      <c r="AH31" s="145"/>
      <c r="EP31" s="84"/>
      <c r="EQ31" s="84"/>
      <c r="ER31" s="84"/>
    </row>
    <row r="32" spans="1:148" ht="37.5" customHeight="1">
      <c r="A32" s="152" t="s">
        <v>777</v>
      </c>
      <c r="B32" s="150" t="s">
        <v>778</v>
      </c>
      <c r="C32" s="140">
        <v>23</v>
      </c>
      <c r="D32" s="141"/>
      <c r="E32" s="141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9"/>
      <c r="AG32" s="145"/>
      <c r="AH32" s="145"/>
      <c r="EP32" s="84"/>
      <c r="EQ32" s="84"/>
      <c r="ER32" s="84"/>
    </row>
    <row r="33" spans="1:148" ht="53.25" customHeight="1">
      <c r="A33" s="138" t="s">
        <v>487</v>
      </c>
      <c r="B33" s="150" t="s">
        <v>529</v>
      </c>
      <c r="C33" s="140">
        <v>24</v>
      </c>
      <c r="D33" s="141"/>
      <c r="E33" s="141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9"/>
      <c r="AG33" s="145"/>
      <c r="AH33" s="145"/>
      <c r="EP33" s="84"/>
      <c r="EQ33" s="84"/>
      <c r="ER33" s="84"/>
    </row>
    <row r="34" spans="1:148" ht="72" customHeight="1">
      <c r="A34" s="138" t="s">
        <v>900</v>
      </c>
      <c r="B34" s="150" t="s">
        <v>530</v>
      </c>
      <c r="C34" s="140">
        <v>25</v>
      </c>
      <c r="D34" s="141"/>
      <c r="E34" s="141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9"/>
      <c r="AG34" s="145"/>
      <c r="AH34" s="145"/>
      <c r="EP34" s="84"/>
      <c r="EQ34" s="84"/>
      <c r="ER34" s="84"/>
    </row>
    <row r="35" spans="1:148" ht="51.75" customHeight="1">
      <c r="A35" s="153" t="s">
        <v>129</v>
      </c>
      <c r="B35" s="150" t="s">
        <v>130</v>
      </c>
      <c r="C35" s="140">
        <v>26</v>
      </c>
      <c r="D35" s="141"/>
      <c r="E35" s="141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9"/>
      <c r="AG35" s="145"/>
      <c r="AH35" s="145"/>
      <c r="EP35" s="84"/>
      <c r="EQ35" s="84"/>
      <c r="ER35" s="84"/>
    </row>
    <row r="36" spans="1:148" ht="36.75" customHeight="1">
      <c r="A36" s="138" t="s">
        <v>531</v>
      </c>
      <c r="B36" s="150" t="s">
        <v>532</v>
      </c>
      <c r="C36" s="140">
        <v>27</v>
      </c>
      <c r="D36" s="141"/>
      <c r="E36" s="141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9"/>
      <c r="AG36" s="145"/>
      <c r="AH36" s="145"/>
      <c r="EP36" s="84"/>
      <c r="EQ36" s="84"/>
      <c r="ER36" s="84"/>
    </row>
    <row r="37" spans="1:148" ht="39" customHeight="1">
      <c r="A37" s="138" t="s">
        <v>533</v>
      </c>
      <c r="B37" s="150" t="s">
        <v>534</v>
      </c>
      <c r="C37" s="140">
        <v>28</v>
      </c>
      <c r="D37" s="141"/>
      <c r="E37" s="141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9"/>
      <c r="AG37" s="145"/>
      <c r="AH37" s="145"/>
      <c r="EP37" s="84"/>
      <c r="EQ37" s="84"/>
      <c r="ER37" s="84"/>
    </row>
    <row r="38" spans="1:148" ht="16.5">
      <c r="A38" s="138" t="s">
        <v>131</v>
      </c>
      <c r="B38" s="150" t="s">
        <v>132</v>
      </c>
      <c r="C38" s="140">
        <v>29</v>
      </c>
      <c r="D38" s="141"/>
      <c r="E38" s="141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9"/>
      <c r="AG38" s="145"/>
      <c r="AH38" s="145"/>
      <c r="EP38" s="84"/>
      <c r="EQ38" s="84"/>
      <c r="ER38" s="84"/>
    </row>
    <row r="39" spans="1:148" ht="38.25" customHeight="1">
      <c r="A39" s="138" t="s">
        <v>135</v>
      </c>
      <c r="B39" s="150" t="s">
        <v>136</v>
      </c>
      <c r="C39" s="140">
        <v>30</v>
      </c>
      <c r="D39" s="141"/>
      <c r="E39" s="141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9"/>
      <c r="AG39" s="145"/>
      <c r="AH39" s="145"/>
      <c r="EP39" s="84"/>
      <c r="EQ39" s="84"/>
      <c r="ER39" s="84"/>
    </row>
    <row r="40" spans="1:148" ht="36.75" customHeight="1">
      <c r="A40" s="138" t="s">
        <v>535</v>
      </c>
      <c r="B40" s="150" t="s">
        <v>137</v>
      </c>
      <c r="C40" s="140">
        <v>31</v>
      </c>
      <c r="D40" s="141"/>
      <c r="E40" s="141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9"/>
      <c r="AG40" s="145"/>
      <c r="AH40" s="145"/>
      <c r="EP40" s="84"/>
      <c r="EQ40" s="84"/>
      <c r="ER40" s="84"/>
    </row>
    <row r="41" spans="1:148" ht="89.25" customHeight="1">
      <c r="A41" s="138" t="s">
        <v>0</v>
      </c>
      <c r="B41" s="150" t="s">
        <v>138</v>
      </c>
      <c r="C41" s="140">
        <v>32</v>
      </c>
      <c r="D41" s="141"/>
      <c r="E41" s="141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9"/>
      <c r="AG41" s="145"/>
      <c r="AH41" s="145"/>
      <c r="EP41" s="84"/>
      <c r="EQ41" s="84"/>
      <c r="ER41" s="84"/>
    </row>
    <row r="42" spans="1:148" ht="55.5" customHeight="1">
      <c r="A42" s="138" t="s">
        <v>779</v>
      </c>
      <c r="B42" s="150" t="s">
        <v>139</v>
      </c>
      <c r="C42" s="140">
        <v>33</v>
      </c>
      <c r="D42" s="141"/>
      <c r="E42" s="141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9"/>
      <c r="AG42" s="145"/>
      <c r="AH42" s="145"/>
      <c r="EP42" s="84"/>
      <c r="EQ42" s="84"/>
      <c r="ER42" s="84"/>
    </row>
    <row r="43" spans="1:148" ht="34.5" customHeight="1">
      <c r="A43" s="152" t="s">
        <v>780</v>
      </c>
      <c r="B43" s="150" t="s">
        <v>781</v>
      </c>
      <c r="C43" s="140">
        <v>34</v>
      </c>
      <c r="D43" s="141"/>
      <c r="E43" s="141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9"/>
      <c r="AG43" s="145"/>
      <c r="AH43" s="145"/>
      <c r="EP43" s="84"/>
      <c r="EQ43" s="84"/>
      <c r="ER43" s="84"/>
    </row>
    <row r="44" spans="1:148" ht="56.25" customHeight="1">
      <c r="A44" s="152" t="s">
        <v>782</v>
      </c>
      <c r="B44" s="150" t="s">
        <v>783</v>
      </c>
      <c r="C44" s="140">
        <v>35</v>
      </c>
      <c r="D44" s="141"/>
      <c r="E44" s="141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9"/>
      <c r="AG44" s="145"/>
      <c r="AH44" s="145"/>
      <c r="EP44" s="84"/>
      <c r="EQ44" s="84"/>
      <c r="ER44" s="84"/>
    </row>
    <row r="45" spans="1:148" ht="17.25" customHeight="1">
      <c r="A45" s="138" t="s">
        <v>536</v>
      </c>
      <c r="B45" s="150" t="s">
        <v>140</v>
      </c>
      <c r="C45" s="140">
        <v>36</v>
      </c>
      <c r="D45" s="141"/>
      <c r="E45" s="141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9"/>
      <c r="AG45" s="145"/>
      <c r="AH45" s="145"/>
      <c r="EP45" s="84"/>
      <c r="EQ45" s="84"/>
      <c r="ER45" s="84"/>
    </row>
    <row r="46" spans="1:148" ht="38.25" customHeight="1">
      <c r="A46" s="138" t="s">
        <v>141</v>
      </c>
      <c r="B46" s="150" t="s">
        <v>142</v>
      </c>
      <c r="C46" s="140">
        <v>37</v>
      </c>
      <c r="D46" s="141"/>
      <c r="E46" s="141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9"/>
      <c r="AG46" s="145"/>
      <c r="AH46" s="145"/>
      <c r="EP46" s="84"/>
      <c r="EQ46" s="84"/>
      <c r="ER46" s="84"/>
    </row>
    <row r="47" spans="1:148" ht="36" customHeight="1">
      <c r="A47" s="138" t="s">
        <v>143</v>
      </c>
      <c r="B47" s="150" t="s">
        <v>144</v>
      </c>
      <c r="C47" s="140">
        <v>38</v>
      </c>
      <c r="D47" s="141"/>
      <c r="E47" s="141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9"/>
      <c r="AG47" s="145"/>
      <c r="AH47" s="145"/>
      <c r="EP47" s="84"/>
      <c r="EQ47" s="84"/>
      <c r="ER47" s="84"/>
    </row>
    <row r="48" spans="1:148" ht="21" customHeight="1">
      <c r="A48" s="138" t="s">
        <v>537</v>
      </c>
      <c r="B48" s="150" t="s">
        <v>538</v>
      </c>
      <c r="C48" s="140">
        <v>39</v>
      </c>
      <c r="D48" s="141"/>
      <c r="E48" s="141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9"/>
      <c r="AG48" s="145"/>
      <c r="AH48" s="145"/>
      <c r="EP48" s="84"/>
      <c r="EQ48" s="84"/>
      <c r="ER48" s="84"/>
    </row>
    <row r="49" spans="1:148" ht="53.25" customHeight="1">
      <c r="A49" s="153" t="s">
        <v>405</v>
      </c>
      <c r="B49" s="150" t="s">
        <v>406</v>
      </c>
      <c r="C49" s="140">
        <v>40</v>
      </c>
      <c r="D49" s="141"/>
      <c r="E49" s="141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9"/>
      <c r="AG49" s="145"/>
      <c r="AH49" s="145"/>
      <c r="EP49" s="84"/>
      <c r="EQ49" s="84"/>
      <c r="ER49" s="84"/>
    </row>
    <row r="50" spans="1:148" ht="20.25" customHeight="1">
      <c r="A50" s="138" t="s">
        <v>655</v>
      </c>
      <c r="B50" s="150" t="s">
        <v>407</v>
      </c>
      <c r="C50" s="140">
        <v>41</v>
      </c>
      <c r="D50" s="141"/>
      <c r="E50" s="141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9"/>
      <c r="AG50" s="145"/>
      <c r="AH50" s="145"/>
      <c r="EP50" s="84"/>
      <c r="EQ50" s="84"/>
      <c r="ER50" s="84"/>
    </row>
    <row r="51" spans="1:148" ht="54" customHeight="1">
      <c r="A51" s="138" t="s">
        <v>408</v>
      </c>
      <c r="B51" s="150" t="s">
        <v>409</v>
      </c>
      <c r="C51" s="140">
        <v>42</v>
      </c>
      <c r="D51" s="141"/>
      <c r="E51" s="141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9"/>
      <c r="AG51" s="145"/>
      <c r="AH51" s="145"/>
      <c r="EP51" s="84"/>
      <c r="EQ51" s="84"/>
      <c r="ER51" s="84"/>
    </row>
    <row r="52" spans="1:148" ht="63.75" customHeight="1">
      <c r="A52" s="138" t="s">
        <v>784</v>
      </c>
      <c r="B52" s="150" t="s">
        <v>785</v>
      </c>
      <c r="C52" s="140">
        <v>43</v>
      </c>
      <c r="D52" s="141"/>
      <c r="E52" s="141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9"/>
      <c r="AG52" s="145"/>
      <c r="AH52" s="145"/>
      <c r="EP52" s="84"/>
      <c r="EQ52" s="84"/>
      <c r="ER52" s="84"/>
    </row>
    <row r="53" spans="1:148" ht="36" customHeight="1">
      <c r="A53" s="138" t="s">
        <v>786</v>
      </c>
      <c r="B53" s="150" t="s">
        <v>787</v>
      </c>
      <c r="C53" s="140">
        <v>44</v>
      </c>
      <c r="D53" s="141"/>
      <c r="E53" s="141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9"/>
      <c r="AG53" s="145"/>
      <c r="AH53" s="145"/>
      <c r="EP53" s="84"/>
      <c r="EQ53" s="84"/>
      <c r="ER53" s="84"/>
    </row>
    <row r="54" spans="1:148" ht="17.25" customHeight="1">
      <c r="A54" s="138" t="s">
        <v>410</v>
      </c>
      <c r="B54" s="150" t="s">
        <v>411</v>
      </c>
      <c r="C54" s="140">
        <v>45</v>
      </c>
      <c r="D54" s="141"/>
      <c r="E54" s="141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9"/>
      <c r="AG54" s="145"/>
      <c r="AH54" s="145"/>
      <c r="EP54" s="84"/>
      <c r="EQ54" s="84"/>
      <c r="ER54" s="84"/>
    </row>
    <row r="55" spans="1:148" ht="16.5">
      <c r="A55" s="138" t="s">
        <v>412</v>
      </c>
      <c r="B55" s="150" t="s">
        <v>413</v>
      </c>
      <c r="C55" s="140">
        <v>46</v>
      </c>
      <c r="D55" s="141"/>
      <c r="E55" s="141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9"/>
      <c r="AG55" s="145"/>
      <c r="AH55" s="145"/>
      <c r="EP55" s="84"/>
      <c r="EQ55" s="84"/>
      <c r="ER55" s="84"/>
    </row>
    <row r="56" spans="1:148" ht="16.5">
      <c r="A56" s="138" t="s">
        <v>414</v>
      </c>
      <c r="B56" s="150" t="s">
        <v>415</v>
      </c>
      <c r="C56" s="140">
        <v>47</v>
      </c>
      <c r="D56" s="141"/>
      <c r="E56" s="141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9"/>
      <c r="AG56" s="145"/>
      <c r="AH56" s="145"/>
      <c r="EP56" s="84"/>
      <c r="EQ56" s="84"/>
      <c r="ER56" s="84"/>
    </row>
    <row r="57" spans="1:148" ht="87.75" customHeight="1">
      <c r="A57" s="153" t="s">
        <v>416</v>
      </c>
      <c r="B57" s="150" t="s">
        <v>417</v>
      </c>
      <c r="C57" s="140">
        <v>48</v>
      </c>
      <c r="D57" s="141"/>
      <c r="E57" s="141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9"/>
      <c r="AG57" s="145"/>
      <c r="AH57" s="145"/>
      <c r="EP57" s="84"/>
      <c r="EQ57" s="84"/>
      <c r="ER57" s="84"/>
    </row>
    <row r="58" spans="1:148" ht="86.25" customHeight="1">
      <c r="A58" s="153" t="s">
        <v>1</v>
      </c>
      <c r="B58" s="150" t="s">
        <v>418</v>
      </c>
      <c r="C58" s="140">
        <v>49</v>
      </c>
      <c r="D58" s="141"/>
      <c r="E58" s="141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9"/>
      <c r="AG58" s="145"/>
      <c r="AH58" s="145"/>
      <c r="EP58" s="84"/>
      <c r="EQ58" s="84"/>
      <c r="ER58" s="84"/>
    </row>
    <row r="59" spans="1:148" ht="88.5" customHeight="1">
      <c r="A59" s="153" t="s">
        <v>2</v>
      </c>
      <c r="B59" s="150" t="s">
        <v>419</v>
      </c>
      <c r="C59" s="140">
        <v>50</v>
      </c>
      <c r="D59" s="141"/>
      <c r="E59" s="141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9"/>
      <c r="AG59" s="145"/>
      <c r="AH59" s="145"/>
      <c r="EP59" s="84"/>
      <c r="EQ59" s="84"/>
      <c r="ER59" s="84"/>
    </row>
    <row r="60" spans="1:148" ht="56.25" customHeight="1">
      <c r="A60" s="154" t="s">
        <v>3</v>
      </c>
      <c r="B60" s="150" t="s">
        <v>420</v>
      </c>
      <c r="C60" s="140">
        <v>51</v>
      </c>
      <c r="D60" s="141"/>
      <c r="E60" s="141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9"/>
      <c r="AG60" s="145"/>
      <c r="AH60" s="145"/>
      <c r="EP60" s="84"/>
      <c r="EQ60" s="84"/>
      <c r="ER60" s="84"/>
    </row>
    <row r="61" spans="1:148" ht="56.25" customHeight="1">
      <c r="A61" s="138" t="s">
        <v>519</v>
      </c>
      <c r="B61" s="150" t="s">
        <v>421</v>
      </c>
      <c r="C61" s="140">
        <v>52</v>
      </c>
      <c r="D61" s="141"/>
      <c r="E61" s="141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9"/>
      <c r="AG61" s="145"/>
      <c r="AH61" s="145"/>
      <c r="EP61" s="84"/>
      <c r="EQ61" s="84"/>
      <c r="ER61" s="84"/>
    </row>
    <row r="62" spans="1:148" ht="57.75" customHeight="1">
      <c r="A62" s="155" t="s">
        <v>4</v>
      </c>
      <c r="B62" s="150" t="s">
        <v>422</v>
      </c>
      <c r="C62" s="140">
        <v>53</v>
      </c>
      <c r="D62" s="141"/>
      <c r="E62" s="141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9"/>
      <c r="AG62" s="145"/>
      <c r="AH62" s="145"/>
      <c r="EP62" s="84"/>
      <c r="EQ62" s="84"/>
      <c r="ER62" s="84"/>
    </row>
    <row r="63" spans="1:148" ht="33" customHeight="1">
      <c r="A63" s="155" t="s">
        <v>5</v>
      </c>
      <c r="B63" s="150" t="s">
        <v>423</v>
      </c>
      <c r="C63" s="140">
        <v>54</v>
      </c>
      <c r="D63" s="141"/>
      <c r="E63" s="141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9"/>
      <c r="AG63" s="145"/>
      <c r="AH63" s="145"/>
      <c r="EP63" s="84"/>
      <c r="EQ63" s="84"/>
      <c r="ER63" s="84"/>
    </row>
    <row r="64" spans="1:148" ht="105" customHeight="1">
      <c r="A64" s="155" t="s">
        <v>7</v>
      </c>
      <c r="B64" s="150" t="s">
        <v>424</v>
      </c>
      <c r="C64" s="140">
        <v>55</v>
      </c>
      <c r="D64" s="141"/>
      <c r="E64" s="141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9"/>
      <c r="AG64" s="145"/>
      <c r="AH64" s="145"/>
      <c r="EP64" s="84"/>
      <c r="EQ64" s="84"/>
      <c r="ER64" s="84"/>
    </row>
    <row r="65" spans="1:148" ht="36" customHeight="1">
      <c r="A65" s="155" t="s">
        <v>8</v>
      </c>
      <c r="B65" s="150" t="s">
        <v>425</v>
      </c>
      <c r="C65" s="140">
        <v>56</v>
      </c>
      <c r="D65" s="141"/>
      <c r="E65" s="14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9"/>
      <c r="AG65" s="145"/>
      <c r="AH65" s="145"/>
      <c r="EP65" s="84"/>
      <c r="EQ65" s="84"/>
      <c r="ER65" s="84"/>
    </row>
    <row r="66" spans="1:148" ht="87.75" customHeight="1">
      <c r="A66" s="152" t="s">
        <v>426</v>
      </c>
      <c r="B66" s="150" t="s">
        <v>427</v>
      </c>
      <c r="C66" s="140">
        <v>57</v>
      </c>
      <c r="D66" s="141"/>
      <c r="E66" s="141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9"/>
      <c r="AG66" s="145"/>
      <c r="AH66" s="145"/>
      <c r="EP66" s="84"/>
      <c r="EQ66" s="84"/>
      <c r="ER66" s="84"/>
    </row>
    <row r="67" spans="1:148" ht="39" customHeight="1">
      <c r="A67" s="152" t="s">
        <v>429</v>
      </c>
      <c r="B67" s="150" t="s">
        <v>430</v>
      </c>
      <c r="C67" s="140">
        <v>58</v>
      </c>
      <c r="D67" s="141"/>
      <c r="E67" s="141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9"/>
      <c r="AG67" s="145"/>
      <c r="AH67" s="145"/>
      <c r="EP67" s="84"/>
      <c r="EQ67" s="84"/>
      <c r="ER67" s="84"/>
    </row>
    <row r="68" spans="1:148" ht="35.25" customHeight="1">
      <c r="A68" s="152" t="s">
        <v>431</v>
      </c>
      <c r="B68" s="150" t="s">
        <v>432</v>
      </c>
      <c r="C68" s="140">
        <v>59</v>
      </c>
      <c r="D68" s="141"/>
      <c r="E68" s="141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9"/>
      <c r="AG68" s="145"/>
      <c r="AH68" s="145"/>
      <c r="EP68" s="84"/>
      <c r="EQ68" s="84"/>
      <c r="ER68" s="84"/>
    </row>
    <row r="69" spans="1:148" ht="55.5" customHeight="1">
      <c r="A69" s="152" t="s">
        <v>788</v>
      </c>
      <c r="B69" s="150" t="s">
        <v>789</v>
      </c>
      <c r="C69" s="140">
        <v>60</v>
      </c>
      <c r="D69" s="141"/>
      <c r="E69" s="141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9"/>
      <c r="AG69" s="145"/>
      <c r="AH69" s="145"/>
      <c r="EP69" s="84"/>
      <c r="EQ69" s="84"/>
      <c r="ER69" s="84"/>
    </row>
    <row r="70" spans="1:148" ht="45.75" customHeight="1">
      <c r="A70" s="152" t="s">
        <v>9</v>
      </c>
      <c r="B70" s="150" t="s">
        <v>26</v>
      </c>
      <c r="C70" s="140">
        <v>61</v>
      </c>
      <c r="D70" s="141"/>
      <c r="E70" s="141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9"/>
      <c r="AG70" s="145"/>
      <c r="AH70" s="145"/>
      <c r="EP70" s="84"/>
      <c r="EQ70" s="84"/>
      <c r="ER70" s="84"/>
    </row>
    <row r="71" spans="1:148" ht="51.75" customHeight="1">
      <c r="A71" s="154" t="s">
        <v>597</v>
      </c>
      <c r="B71" s="150" t="s">
        <v>10</v>
      </c>
      <c r="C71" s="140">
        <v>62</v>
      </c>
      <c r="D71" s="141"/>
      <c r="E71" s="141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9"/>
      <c r="AG71" s="145"/>
      <c r="AH71" s="145"/>
      <c r="EP71" s="84"/>
      <c r="EQ71" s="84"/>
      <c r="ER71" s="84"/>
    </row>
    <row r="72" spans="1:148" ht="69.75" customHeight="1">
      <c r="A72" s="156" t="s">
        <v>598</v>
      </c>
      <c r="B72" s="157" t="s">
        <v>599</v>
      </c>
      <c r="C72" s="140">
        <v>63</v>
      </c>
      <c r="D72" s="141"/>
      <c r="E72" s="141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9"/>
      <c r="AG72" s="145"/>
      <c r="AH72" s="145"/>
      <c r="EP72" s="84"/>
      <c r="EQ72" s="84"/>
      <c r="ER72" s="84"/>
    </row>
    <row r="73" spans="1:148" ht="69.75" customHeight="1">
      <c r="A73" s="156" t="s">
        <v>11</v>
      </c>
      <c r="B73" s="157" t="s">
        <v>600</v>
      </c>
      <c r="C73" s="140">
        <v>64</v>
      </c>
      <c r="D73" s="141"/>
      <c r="E73" s="14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9"/>
      <c r="AG73" s="145"/>
      <c r="AH73" s="145"/>
      <c r="EP73" s="84"/>
      <c r="EQ73" s="84"/>
      <c r="ER73" s="84"/>
    </row>
    <row r="74" spans="1:148" ht="31.5" customHeight="1">
      <c r="A74" s="154" t="s">
        <v>601</v>
      </c>
      <c r="B74" s="150" t="s">
        <v>602</v>
      </c>
      <c r="C74" s="140">
        <v>65</v>
      </c>
      <c r="D74" s="141"/>
      <c r="E74" s="141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9"/>
      <c r="AG74" s="145"/>
      <c r="AH74" s="145"/>
      <c r="EP74" s="84"/>
      <c r="EQ74" s="84"/>
      <c r="ER74" s="84"/>
    </row>
    <row r="75" spans="1:148" ht="49.5">
      <c r="A75" s="154" t="s">
        <v>790</v>
      </c>
      <c r="B75" s="150" t="s">
        <v>791</v>
      </c>
      <c r="C75" s="140">
        <v>66</v>
      </c>
      <c r="D75" s="141"/>
      <c r="E75" s="141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9"/>
      <c r="AG75" s="145"/>
      <c r="AH75" s="145"/>
      <c r="EP75" s="84"/>
      <c r="EQ75" s="84"/>
      <c r="ER75" s="84"/>
    </row>
    <row r="76" spans="1:148" ht="52.5" customHeight="1">
      <c r="A76" s="154" t="s">
        <v>794</v>
      </c>
      <c r="B76" s="150" t="s">
        <v>795</v>
      </c>
      <c r="C76" s="140">
        <v>67</v>
      </c>
      <c r="D76" s="141"/>
      <c r="E76" s="141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9"/>
      <c r="AG76" s="145"/>
      <c r="AH76" s="145"/>
      <c r="EP76" s="84"/>
      <c r="EQ76" s="84"/>
      <c r="ER76" s="84"/>
    </row>
    <row r="77" spans="1:148" ht="36" customHeight="1">
      <c r="A77" s="154" t="s">
        <v>796</v>
      </c>
      <c r="B77" s="150" t="s">
        <v>797</v>
      </c>
      <c r="C77" s="140">
        <v>68</v>
      </c>
      <c r="D77" s="141"/>
      <c r="E77" s="141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9"/>
      <c r="AG77" s="145"/>
      <c r="AH77" s="145"/>
      <c r="EP77" s="84"/>
      <c r="EQ77" s="84"/>
      <c r="ER77" s="84"/>
    </row>
    <row r="78" spans="1:148" ht="33">
      <c r="A78" s="154" t="s">
        <v>60</v>
      </c>
      <c r="B78" s="150" t="s">
        <v>798</v>
      </c>
      <c r="C78" s="140">
        <v>69</v>
      </c>
      <c r="D78" s="141"/>
      <c r="E78" s="141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9"/>
      <c r="AG78" s="145"/>
      <c r="AH78" s="145"/>
      <c r="EP78" s="84"/>
      <c r="EQ78" s="84"/>
      <c r="ER78" s="84"/>
    </row>
    <row r="79" spans="1:148" ht="52.5" customHeight="1">
      <c r="A79" s="154" t="s">
        <v>604</v>
      </c>
      <c r="B79" s="150" t="s">
        <v>605</v>
      </c>
      <c r="C79" s="140">
        <v>70</v>
      </c>
      <c r="D79" s="141"/>
      <c r="E79" s="141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9"/>
      <c r="AG79" s="145"/>
      <c r="AH79" s="145"/>
      <c r="EP79" s="84"/>
      <c r="EQ79" s="84"/>
      <c r="ER79" s="84"/>
    </row>
    <row r="80" spans="1:148" ht="21.75" customHeight="1">
      <c r="A80" s="154" t="s">
        <v>799</v>
      </c>
      <c r="B80" s="150" t="s">
        <v>800</v>
      </c>
      <c r="C80" s="140">
        <v>71</v>
      </c>
      <c r="D80" s="141"/>
      <c r="E80" s="141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9"/>
      <c r="AG80" s="145"/>
      <c r="AH80" s="145"/>
      <c r="EP80" s="84"/>
      <c r="EQ80" s="84"/>
      <c r="ER80" s="84"/>
    </row>
    <row r="81" spans="1:148" ht="35.25" customHeight="1">
      <c r="A81" s="154" t="s">
        <v>801</v>
      </c>
      <c r="B81" s="150" t="s">
        <v>802</v>
      </c>
      <c r="C81" s="140">
        <v>72</v>
      </c>
      <c r="D81" s="141"/>
      <c r="E81" s="141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9"/>
      <c r="AG81" s="145"/>
      <c r="AH81" s="145"/>
      <c r="EP81" s="84"/>
      <c r="EQ81" s="84"/>
      <c r="ER81" s="84"/>
    </row>
    <row r="82" spans="1:148" ht="57" customHeight="1">
      <c r="A82" s="154" t="s">
        <v>803</v>
      </c>
      <c r="B82" s="150" t="s">
        <v>804</v>
      </c>
      <c r="C82" s="140">
        <v>73</v>
      </c>
      <c r="D82" s="141"/>
      <c r="E82" s="141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9"/>
      <c r="AG82" s="145"/>
      <c r="AH82" s="145"/>
      <c r="EP82" s="84"/>
      <c r="EQ82" s="84"/>
      <c r="ER82" s="84"/>
    </row>
    <row r="83" spans="1:148" ht="105" customHeight="1">
      <c r="A83" s="154" t="s">
        <v>16</v>
      </c>
      <c r="B83" s="150" t="s">
        <v>805</v>
      </c>
      <c r="C83" s="140">
        <v>74</v>
      </c>
      <c r="D83" s="141"/>
      <c r="E83" s="141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9"/>
      <c r="AG83" s="145"/>
      <c r="AH83" s="145"/>
      <c r="EP83" s="84"/>
      <c r="EQ83" s="84"/>
      <c r="ER83" s="84"/>
    </row>
    <row r="84" spans="1:148" ht="71.25" customHeight="1">
      <c r="A84" s="154" t="s">
        <v>606</v>
      </c>
      <c r="B84" s="150" t="s">
        <v>607</v>
      </c>
      <c r="C84" s="140">
        <v>75</v>
      </c>
      <c r="D84" s="141"/>
      <c r="E84" s="141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9"/>
      <c r="AG84" s="145"/>
      <c r="AH84" s="145"/>
      <c r="EP84" s="84"/>
      <c r="EQ84" s="84"/>
      <c r="ER84" s="84"/>
    </row>
    <row r="85" spans="1:148" ht="53.25" customHeight="1">
      <c r="A85" s="154" t="s">
        <v>608</v>
      </c>
      <c r="B85" s="150" t="s">
        <v>609</v>
      </c>
      <c r="C85" s="140">
        <v>76</v>
      </c>
      <c r="D85" s="141"/>
      <c r="E85" s="141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9"/>
      <c r="AG85" s="145"/>
      <c r="AH85" s="145"/>
      <c r="EP85" s="84"/>
      <c r="EQ85" s="84"/>
      <c r="ER85" s="84"/>
    </row>
    <row r="86" spans="1:148" ht="36" customHeight="1">
      <c r="A86" s="154" t="s">
        <v>806</v>
      </c>
      <c r="B86" s="150" t="s">
        <v>807</v>
      </c>
      <c r="C86" s="140">
        <v>77</v>
      </c>
      <c r="D86" s="141"/>
      <c r="E86" s="141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9"/>
      <c r="AG86" s="145"/>
      <c r="AH86" s="145"/>
      <c r="EP86" s="84"/>
      <c r="EQ86" s="84"/>
      <c r="ER86" s="84"/>
    </row>
    <row r="87" spans="1:148" ht="38.25" customHeight="1">
      <c r="A87" s="138" t="s">
        <v>133</v>
      </c>
      <c r="B87" s="150" t="s">
        <v>134</v>
      </c>
      <c r="C87" s="140">
        <v>78</v>
      </c>
      <c r="D87" s="141"/>
      <c r="E87" s="141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9"/>
      <c r="AG87" s="145"/>
      <c r="AH87" s="145"/>
      <c r="EP87" s="84"/>
      <c r="EQ87" s="84"/>
      <c r="ER87" s="84"/>
    </row>
    <row r="88" spans="1:148" ht="36.75" customHeight="1">
      <c r="A88" s="138" t="s">
        <v>610</v>
      </c>
      <c r="B88" s="150" t="s">
        <v>611</v>
      </c>
      <c r="C88" s="140">
        <v>79</v>
      </c>
      <c r="D88" s="141"/>
      <c r="E88" s="141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9"/>
      <c r="AG88" s="145"/>
      <c r="AH88" s="145"/>
      <c r="EP88" s="84"/>
      <c r="EQ88" s="84"/>
      <c r="ER88" s="84"/>
    </row>
    <row r="89" spans="1:148" ht="36.75" customHeight="1">
      <c r="A89" s="154" t="s">
        <v>12</v>
      </c>
      <c r="B89" s="150" t="s">
        <v>612</v>
      </c>
      <c r="C89" s="140">
        <v>80</v>
      </c>
      <c r="D89" s="141"/>
      <c r="E89" s="141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9"/>
      <c r="AG89" s="145"/>
      <c r="AH89" s="145"/>
      <c r="EP89" s="84"/>
      <c r="EQ89" s="84"/>
      <c r="ER89" s="84"/>
    </row>
    <row r="90" spans="1:148" ht="53.25" customHeight="1">
      <c r="A90" s="138" t="s">
        <v>656</v>
      </c>
      <c r="B90" s="150" t="s">
        <v>613</v>
      </c>
      <c r="C90" s="140">
        <v>81</v>
      </c>
      <c r="D90" s="141"/>
      <c r="E90" s="141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9"/>
      <c r="AG90" s="145"/>
      <c r="AH90" s="145"/>
      <c r="EP90" s="84"/>
      <c r="EQ90" s="84"/>
      <c r="ER90" s="84"/>
    </row>
    <row r="91" spans="1:148" ht="69" customHeight="1">
      <c r="A91" s="138" t="s">
        <v>808</v>
      </c>
      <c r="B91" s="150" t="s">
        <v>614</v>
      </c>
      <c r="C91" s="140">
        <v>82</v>
      </c>
      <c r="D91" s="141"/>
      <c r="E91" s="141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9"/>
      <c r="AG91" s="145"/>
      <c r="AH91" s="145"/>
      <c r="EP91" s="84"/>
      <c r="EQ91" s="84"/>
      <c r="ER91" s="84"/>
    </row>
    <row r="92" spans="1:148" ht="38.25" customHeight="1">
      <c r="A92" s="138" t="s">
        <v>657</v>
      </c>
      <c r="B92" s="150" t="s">
        <v>97</v>
      </c>
      <c r="C92" s="140">
        <v>83</v>
      </c>
      <c r="D92" s="141"/>
      <c r="E92" s="141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9"/>
      <c r="AG92" s="145"/>
      <c r="AH92" s="145"/>
      <c r="EP92" s="84"/>
      <c r="EQ92" s="84"/>
      <c r="ER92" s="84"/>
    </row>
    <row r="93" spans="1:148" ht="71.25" customHeight="1">
      <c r="A93" s="138" t="s">
        <v>13</v>
      </c>
      <c r="B93" s="150" t="s">
        <v>98</v>
      </c>
      <c r="C93" s="140">
        <v>84</v>
      </c>
      <c r="D93" s="141"/>
      <c r="E93" s="141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9"/>
      <c r="AG93" s="145"/>
      <c r="AH93" s="145"/>
      <c r="EP93" s="84"/>
      <c r="EQ93" s="84"/>
      <c r="ER93" s="84"/>
    </row>
    <row r="94" spans="1:148" ht="121.5" customHeight="1">
      <c r="A94" s="138" t="s">
        <v>99</v>
      </c>
      <c r="B94" s="150" t="s">
        <v>100</v>
      </c>
      <c r="C94" s="140">
        <v>85</v>
      </c>
      <c r="D94" s="141"/>
      <c r="E94" s="141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9"/>
      <c r="AG94" s="145"/>
      <c r="AH94" s="145"/>
      <c r="EP94" s="84"/>
      <c r="EQ94" s="84"/>
      <c r="ER94" s="84"/>
    </row>
    <row r="95" spans="1:148" ht="54" customHeight="1">
      <c r="A95" s="138" t="s">
        <v>87</v>
      </c>
      <c r="B95" s="150" t="s">
        <v>88</v>
      </c>
      <c r="C95" s="140">
        <v>86</v>
      </c>
      <c r="D95" s="141"/>
      <c r="E95" s="141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9"/>
      <c r="AG95" s="145"/>
      <c r="AH95" s="145"/>
      <c r="EP95" s="84"/>
      <c r="EQ95" s="84"/>
      <c r="ER95" s="84"/>
    </row>
    <row r="96" spans="1:148" ht="52.5" customHeight="1">
      <c r="A96" s="138" t="s">
        <v>658</v>
      </c>
      <c r="B96" s="150" t="s">
        <v>489</v>
      </c>
      <c r="C96" s="140">
        <v>87</v>
      </c>
      <c r="D96" s="141"/>
      <c r="E96" s="141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9"/>
      <c r="AG96" s="145"/>
      <c r="AH96" s="145"/>
      <c r="EP96" s="84"/>
      <c r="EQ96" s="84"/>
      <c r="ER96" s="84"/>
    </row>
    <row r="97" spans="1:148" ht="35.25" customHeight="1">
      <c r="A97" s="138" t="s">
        <v>493</v>
      </c>
      <c r="B97" s="150" t="s">
        <v>89</v>
      </c>
      <c r="C97" s="140">
        <v>88</v>
      </c>
      <c r="D97" s="141"/>
      <c r="E97" s="141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9"/>
      <c r="AG97" s="145"/>
      <c r="AH97" s="145"/>
      <c r="EP97" s="84"/>
      <c r="EQ97" s="84"/>
      <c r="ER97" s="84"/>
    </row>
    <row r="98" spans="1:148" ht="49.5">
      <c r="A98" s="138" t="s">
        <v>14</v>
      </c>
      <c r="B98" s="150" t="s">
        <v>494</v>
      </c>
      <c r="C98" s="140">
        <v>89</v>
      </c>
      <c r="D98" s="141"/>
      <c r="E98" s="141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9"/>
      <c r="AG98" s="145"/>
      <c r="AH98" s="145"/>
      <c r="EP98" s="84"/>
      <c r="EQ98" s="84"/>
      <c r="ER98" s="84"/>
    </row>
    <row r="99" spans="1:148" ht="53.25" customHeight="1">
      <c r="A99" s="138" t="s">
        <v>90</v>
      </c>
      <c r="B99" s="150" t="s">
        <v>91</v>
      </c>
      <c r="C99" s="140">
        <v>90</v>
      </c>
      <c r="D99" s="141"/>
      <c r="E99" s="141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9"/>
      <c r="AG99" s="145"/>
      <c r="AH99" s="145"/>
      <c r="EP99" s="84"/>
      <c r="EQ99" s="84"/>
      <c r="ER99" s="84"/>
    </row>
    <row r="100" spans="1:148" ht="129" customHeight="1">
      <c r="A100" s="138" t="s">
        <v>15</v>
      </c>
      <c r="B100" s="150" t="s">
        <v>92</v>
      </c>
      <c r="C100" s="140">
        <v>91</v>
      </c>
      <c r="D100" s="141"/>
      <c r="E100" s="141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9"/>
      <c r="AG100" s="145"/>
      <c r="AH100" s="145"/>
      <c r="EP100" s="84"/>
      <c r="EQ100" s="84"/>
      <c r="ER100" s="84"/>
    </row>
    <row r="101" spans="1:148" ht="88.5" customHeight="1">
      <c r="A101" s="138" t="s">
        <v>17</v>
      </c>
      <c r="B101" s="150" t="s">
        <v>93</v>
      </c>
      <c r="C101" s="140">
        <v>92</v>
      </c>
      <c r="D101" s="141"/>
      <c r="E101" s="141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9"/>
      <c r="AG101" s="145"/>
      <c r="AH101" s="145"/>
      <c r="EP101" s="84"/>
      <c r="EQ101" s="84"/>
      <c r="ER101" s="84"/>
    </row>
    <row r="102" spans="1:148" ht="16.5">
      <c r="A102" s="138" t="s">
        <v>72</v>
      </c>
      <c r="B102" s="150" t="s">
        <v>94</v>
      </c>
      <c r="C102" s="140">
        <v>93</v>
      </c>
      <c r="D102" s="141"/>
      <c r="E102" s="141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9"/>
      <c r="AG102" s="145"/>
      <c r="AH102" s="145"/>
      <c r="EP102" s="84"/>
      <c r="EQ102" s="84"/>
      <c r="ER102" s="84"/>
    </row>
    <row r="103" spans="1:148" ht="16.5">
      <c r="A103" s="138" t="s">
        <v>95</v>
      </c>
      <c r="B103" s="150" t="s">
        <v>96</v>
      </c>
      <c r="C103" s="140">
        <v>94</v>
      </c>
      <c r="D103" s="141"/>
      <c r="E103" s="141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9"/>
      <c r="AG103" s="145"/>
      <c r="AH103" s="145"/>
      <c r="EP103" s="84"/>
      <c r="EQ103" s="84"/>
      <c r="ER103" s="84"/>
    </row>
    <row r="104" spans="1:148" ht="16.5">
      <c r="A104" s="138" t="s">
        <v>584</v>
      </c>
      <c r="B104" s="150" t="s">
        <v>585</v>
      </c>
      <c r="C104" s="140">
        <v>95</v>
      </c>
      <c r="D104" s="141"/>
      <c r="E104" s="141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9"/>
      <c r="AG104" s="145"/>
      <c r="AH104" s="145"/>
      <c r="EP104" s="84"/>
      <c r="EQ104" s="84"/>
      <c r="ER104" s="84"/>
    </row>
    <row r="105" spans="1:148" ht="16.5">
      <c r="A105" s="138" t="s">
        <v>506</v>
      </c>
      <c r="B105" s="150" t="s">
        <v>507</v>
      </c>
      <c r="C105" s="140">
        <v>96</v>
      </c>
      <c r="D105" s="141"/>
      <c r="E105" s="141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9"/>
      <c r="AG105" s="145"/>
      <c r="AH105" s="145"/>
      <c r="EP105" s="84"/>
      <c r="EQ105" s="84"/>
      <c r="ER105" s="84"/>
    </row>
    <row r="106" spans="1:148" ht="16.5">
      <c r="A106" s="138" t="s">
        <v>508</v>
      </c>
      <c r="B106" s="150" t="s">
        <v>509</v>
      </c>
      <c r="C106" s="140">
        <v>97</v>
      </c>
      <c r="D106" s="141"/>
      <c r="E106" s="141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9"/>
      <c r="AG106" s="145"/>
      <c r="AH106" s="145"/>
      <c r="EP106" s="84"/>
      <c r="EQ106" s="84"/>
      <c r="ER106" s="84"/>
    </row>
    <row r="107" spans="1:148" ht="16.5">
      <c r="A107" s="138" t="s">
        <v>586</v>
      </c>
      <c r="B107" s="150" t="s">
        <v>510</v>
      </c>
      <c r="C107" s="140">
        <v>98</v>
      </c>
      <c r="D107" s="141"/>
      <c r="E107" s="141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9"/>
      <c r="AG107" s="145"/>
      <c r="AH107" s="145"/>
      <c r="EP107" s="84"/>
      <c r="EQ107" s="84"/>
      <c r="ER107" s="84"/>
    </row>
    <row r="108" spans="1:148" ht="16.5">
      <c r="A108" s="138" t="s">
        <v>511</v>
      </c>
      <c r="B108" s="150" t="s">
        <v>512</v>
      </c>
      <c r="C108" s="140">
        <v>99</v>
      </c>
      <c r="D108" s="141"/>
      <c r="E108" s="141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9"/>
      <c r="AG108" s="145"/>
      <c r="AH108" s="145"/>
      <c r="EP108" s="84"/>
      <c r="EQ108" s="84"/>
      <c r="ER108" s="84"/>
    </row>
    <row r="109" spans="1:148" ht="51.75" customHeight="1">
      <c r="A109" s="138" t="s">
        <v>587</v>
      </c>
      <c r="B109" s="150" t="s">
        <v>588</v>
      </c>
      <c r="C109" s="140">
        <v>100</v>
      </c>
      <c r="D109" s="141"/>
      <c r="E109" s="141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9"/>
      <c r="AG109" s="145"/>
      <c r="AH109" s="145"/>
      <c r="EP109" s="84"/>
      <c r="EQ109" s="84"/>
      <c r="ER109" s="84"/>
    </row>
    <row r="110" spans="1:148" ht="33">
      <c r="A110" s="138" t="s">
        <v>589</v>
      </c>
      <c r="B110" s="150" t="s">
        <v>590</v>
      </c>
      <c r="C110" s="140">
        <v>101</v>
      </c>
      <c r="D110" s="141"/>
      <c r="E110" s="141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9"/>
      <c r="AG110" s="145"/>
      <c r="AH110" s="145"/>
      <c r="EP110" s="84"/>
      <c r="EQ110" s="84"/>
      <c r="ER110" s="84"/>
    </row>
    <row r="111" spans="1:148" ht="66">
      <c r="A111" s="138" t="s">
        <v>18</v>
      </c>
      <c r="B111" s="150" t="s">
        <v>513</v>
      </c>
      <c r="C111" s="140">
        <v>102</v>
      </c>
      <c r="D111" s="141"/>
      <c r="E111" s="141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9"/>
      <c r="AG111" s="145"/>
      <c r="AH111" s="145"/>
      <c r="EP111" s="84"/>
      <c r="EQ111" s="84"/>
      <c r="ER111" s="84"/>
    </row>
    <row r="112" spans="1:148" ht="33">
      <c r="A112" s="138" t="s">
        <v>809</v>
      </c>
      <c r="B112" s="150" t="s">
        <v>591</v>
      </c>
      <c r="C112" s="140">
        <v>103</v>
      </c>
      <c r="D112" s="141"/>
      <c r="E112" s="141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9"/>
      <c r="AG112" s="145"/>
      <c r="AH112" s="145"/>
      <c r="EP112" s="84"/>
      <c r="EQ112" s="84"/>
      <c r="ER112" s="84"/>
    </row>
    <row r="113" spans="1:148" ht="69.75" customHeight="1">
      <c r="A113" s="138" t="s">
        <v>592</v>
      </c>
      <c r="B113" s="150" t="s">
        <v>514</v>
      </c>
      <c r="C113" s="140">
        <v>104</v>
      </c>
      <c r="D113" s="141"/>
      <c r="E113" s="141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9"/>
      <c r="AG113" s="145"/>
      <c r="AH113" s="145"/>
      <c r="EP113" s="84"/>
      <c r="EQ113" s="84"/>
      <c r="ER113" s="84"/>
    </row>
    <row r="114" spans="1:148" ht="33">
      <c r="A114" s="138" t="s">
        <v>593</v>
      </c>
      <c r="B114" s="150" t="s">
        <v>594</v>
      </c>
      <c r="C114" s="140">
        <v>105</v>
      </c>
      <c r="D114" s="141"/>
      <c r="E114" s="141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9"/>
      <c r="AG114" s="145"/>
      <c r="AH114" s="145"/>
      <c r="EP114" s="84"/>
      <c r="EQ114" s="84"/>
      <c r="ER114" s="84"/>
    </row>
    <row r="115" spans="1:148" ht="38.25" customHeight="1">
      <c r="A115" s="138" t="s">
        <v>662</v>
      </c>
      <c r="B115" s="150" t="s">
        <v>663</v>
      </c>
      <c r="C115" s="140">
        <v>106</v>
      </c>
      <c r="D115" s="141"/>
      <c r="E115" s="141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9"/>
      <c r="AG115" s="145"/>
      <c r="AH115" s="145"/>
      <c r="EP115" s="84"/>
      <c r="EQ115" s="84"/>
      <c r="ER115" s="84"/>
    </row>
    <row r="116" spans="1:148" ht="36" customHeight="1">
      <c r="A116" s="138" t="s">
        <v>664</v>
      </c>
      <c r="B116" s="150" t="s">
        <v>665</v>
      </c>
      <c r="C116" s="140">
        <v>107</v>
      </c>
      <c r="D116" s="141"/>
      <c r="E116" s="141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9"/>
      <c r="AG116" s="145"/>
      <c r="AH116" s="145"/>
      <c r="EP116" s="84"/>
      <c r="EQ116" s="84"/>
      <c r="ER116" s="84"/>
    </row>
    <row r="117" spans="1:148" ht="51.75" customHeight="1">
      <c r="A117" s="138" t="s">
        <v>666</v>
      </c>
      <c r="B117" s="150" t="s">
        <v>667</v>
      </c>
      <c r="C117" s="140">
        <v>108</v>
      </c>
      <c r="D117" s="141"/>
      <c r="E117" s="141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9"/>
      <c r="AG117" s="145"/>
      <c r="AH117" s="145"/>
      <c r="EP117" s="84"/>
      <c r="EQ117" s="84"/>
      <c r="ER117" s="84"/>
    </row>
    <row r="118" spans="1:148" ht="38.25" customHeight="1">
      <c r="A118" s="138" t="s">
        <v>75</v>
      </c>
      <c r="B118" s="150" t="s">
        <v>76</v>
      </c>
      <c r="C118" s="140">
        <v>109</v>
      </c>
      <c r="D118" s="141"/>
      <c r="E118" s="141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9"/>
      <c r="AG118" s="145"/>
      <c r="AH118" s="145"/>
      <c r="EP118" s="84"/>
      <c r="EQ118" s="84"/>
      <c r="ER118" s="84"/>
    </row>
    <row r="119" spans="1:148" ht="19.5" customHeight="1">
      <c r="A119" s="138" t="s">
        <v>77</v>
      </c>
      <c r="B119" s="150" t="s">
        <v>78</v>
      </c>
      <c r="C119" s="140">
        <v>110</v>
      </c>
      <c r="D119" s="141"/>
      <c r="E119" s="141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9"/>
      <c r="AG119" s="145"/>
      <c r="AH119" s="145"/>
      <c r="EP119" s="84"/>
      <c r="EQ119" s="84"/>
      <c r="ER119" s="84"/>
    </row>
    <row r="120" spans="1:148" ht="36" customHeight="1">
      <c r="A120" s="138" t="s">
        <v>810</v>
      </c>
      <c r="B120" s="150" t="s">
        <v>565</v>
      </c>
      <c r="C120" s="140">
        <v>111</v>
      </c>
      <c r="D120" s="141"/>
      <c r="E120" s="141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9"/>
      <c r="AG120" s="145"/>
      <c r="AH120" s="145"/>
      <c r="EP120" s="84"/>
      <c r="EQ120" s="84"/>
      <c r="ER120" s="84"/>
    </row>
    <row r="121" spans="1:148" ht="88.5" customHeight="1">
      <c r="A121" s="138" t="s">
        <v>811</v>
      </c>
      <c r="B121" s="150" t="s">
        <v>812</v>
      </c>
      <c r="C121" s="140">
        <v>112</v>
      </c>
      <c r="D121" s="141"/>
      <c r="E121" s="141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9"/>
      <c r="AG121" s="145"/>
      <c r="AH121" s="145"/>
      <c r="EP121" s="84"/>
      <c r="EQ121" s="84"/>
      <c r="ER121" s="84"/>
    </row>
    <row r="122" spans="1:148" ht="55.5" customHeight="1">
      <c r="A122" s="138" t="s">
        <v>813</v>
      </c>
      <c r="B122" s="150" t="s">
        <v>814</v>
      </c>
      <c r="C122" s="140">
        <v>113</v>
      </c>
      <c r="D122" s="141"/>
      <c r="E122" s="141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9"/>
      <c r="AG122" s="145"/>
      <c r="AH122" s="145"/>
      <c r="EP122" s="84"/>
      <c r="EQ122" s="84"/>
      <c r="ER122" s="84"/>
    </row>
    <row r="123" spans="1:148" ht="57.75" customHeight="1">
      <c r="A123" s="138" t="s">
        <v>815</v>
      </c>
      <c r="B123" s="150" t="s">
        <v>816</v>
      </c>
      <c r="C123" s="140">
        <v>114</v>
      </c>
      <c r="D123" s="141"/>
      <c r="E123" s="141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9"/>
      <c r="AG123" s="145"/>
      <c r="AH123" s="145"/>
      <c r="EP123" s="84"/>
      <c r="EQ123" s="84"/>
      <c r="ER123" s="84"/>
    </row>
    <row r="124" spans="1:148" ht="40.5" customHeight="1">
      <c r="A124" s="138" t="s">
        <v>74</v>
      </c>
      <c r="B124" s="150" t="s">
        <v>668</v>
      </c>
      <c r="C124" s="140">
        <v>115</v>
      </c>
      <c r="D124" s="141"/>
      <c r="E124" s="141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9"/>
      <c r="AG124" s="145"/>
      <c r="AH124" s="145"/>
      <c r="EP124" s="84"/>
      <c r="EQ124" s="84"/>
      <c r="ER124" s="84"/>
    </row>
    <row r="125" spans="1:148" ht="36.75" customHeight="1">
      <c r="A125" s="138" t="s">
        <v>669</v>
      </c>
      <c r="B125" s="150" t="s">
        <v>670</v>
      </c>
      <c r="C125" s="140">
        <v>116</v>
      </c>
      <c r="D125" s="141"/>
      <c r="E125" s="141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9"/>
      <c r="AG125" s="145"/>
      <c r="AH125" s="145"/>
      <c r="EP125" s="84"/>
      <c r="EQ125" s="84"/>
      <c r="ER125" s="84"/>
    </row>
    <row r="126" spans="1:148" ht="57.75" customHeight="1">
      <c r="A126" s="138" t="s">
        <v>616</v>
      </c>
      <c r="B126" s="150" t="s">
        <v>617</v>
      </c>
      <c r="C126" s="140">
        <v>117</v>
      </c>
      <c r="D126" s="141"/>
      <c r="E126" s="141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9"/>
      <c r="AG126" s="145"/>
      <c r="AH126" s="145"/>
      <c r="EP126" s="84"/>
      <c r="EQ126" s="84"/>
      <c r="ER126" s="84"/>
    </row>
    <row r="127" spans="1:148" ht="36" customHeight="1">
      <c r="A127" s="138" t="s">
        <v>618</v>
      </c>
      <c r="B127" s="150" t="s">
        <v>619</v>
      </c>
      <c r="C127" s="140">
        <v>118</v>
      </c>
      <c r="D127" s="141"/>
      <c r="E127" s="141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9"/>
      <c r="AG127" s="145"/>
      <c r="AH127" s="145"/>
      <c r="EP127" s="84"/>
      <c r="EQ127" s="84"/>
      <c r="ER127" s="84"/>
    </row>
    <row r="128" spans="1:148" ht="39" customHeight="1">
      <c r="A128" s="138" t="s">
        <v>620</v>
      </c>
      <c r="B128" s="150" t="s">
        <v>621</v>
      </c>
      <c r="C128" s="140">
        <v>119</v>
      </c>
      <c r="D128" s="141"/>
      <c r="E128" s="141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9"/>
      <c r="AG128" s="145"/>
      <c r="AH128" s="145"/>
      <c r="EP128" s="84"/>
      <c r="EQ128" s="84"/>
      <c r="ER128" s="84"/>
    </row>
    <row r="129" spans="1:148" ht="36" customHeight="1">
      <c r="A129" s="138" t="s">
        <v>622</v>
      </c>
      <c r="B129" s="150" t="s">
        <v>623</v>
      </c>
      <c r="C129" s="140">
        <v>120</v>
      </c>
      <c r="D129" s="141"/>
      <c r="E129" s="141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9"/>
      <c r="AG129" s="145"/>
      <c r="AH129" s="145"/>
      <c r="EP129" s="84"/>
      <c r="EQ129" s="84"/>
      <c r="ER129" s="84"/>
    </row>
    <row r="130" spans="1:148" ht="36.75" customHeight="1">
      <c r="A130" s="138" t="s">
        <v>453</v>
      </c>
      <c r="B130" s="150" t="s">
        <v>454</v>
      </c>
      <c r="C130" s="140">
        <v>121</v>
      </c>
      <c r="D130" s="141"/>
      <c r="E130" s="141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9"/>
      <c r="AG130" s="145"/>
      <c r="AH130" s="145"/>
      <c r="EP130" s="84"/>
      <c r="EQ130" s="84"/>
      <c r="ER130" s="84"/>
    </row>
    <row r="131" spans="1:148" ht="56.25" customHeight="1">
      <c r="A131" s="138" t="s">
        <v>455</v>
      </c>
      <c r="B131" s="150" t="s">
        <v>456</v>
      </c>
      <c r="C131" s="140">
        <v>122</v>
      </c>
      <c r="D131" s="141"/>
      <c r="E131" s="141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9"/>
      <c r="AG131" s="145"/>
      <c r="AH131" s="145"/>
      <c r="EP131" s="84"/>
      <c r="EQ131" s="84"/>
      <c r="ER131" s="84"/>
    </row>
    <row r="132" spans="1:148" ht="41.25" customHeight="1">
      <c r="A132" s="138" t="s">
        <v>636</v>
      </c>
      <c r="B132" s="150" t="s">
        <v>637</v>
      </c>
      <c r="C132" s="140">
        <v>123</v>
      </c>
      <c r="D132" s="141"/>
      <c r="E132" s="141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9"/>
      <c r="AG132" s="145"/>
      <c r="AH132" s="145"/>
      <c r="EP132" s="84"/>
      <c r="EQ132" s="84"/>
      <c r="ER132" s="84"/>
    </row>
    <row r="133" spans="1:148" ht="38.25" customHeight="1">
      <c r="A133" s="138" t="s">
        <v>638</v>
      </c>
      <c r="B133" s="150" t="s">
        <v>639</v>
      </c>
      <c r="C133" s="140">
        <v>124</v>
      </c>
      <c r="D133" s="141"/>
      <c r="E133" s="141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9"/>
      <c r="AG133" s="145"/>
      <c r="AH133" s="145"/>
      <c r="EP133" s="84"/>
      <c r="EQ133" s="84"/>
      <c r="ER133" s="84"/>
    </row>
    <row r="134" spans="1:148" ht="137.25" customHeight="1">
      <c r="A134" s="138" t="s">
        <v>19</v>
      </c>
      <c r="B134" s="150" t="s">
        <v>640</v>
      </c>
      <c r="C134" s="140">
        <v>125</v>
      </c>
      <c r="D134" s="141"/>
      <c r="E134" s="141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9"/>
      <c r="AG134" s="145"/>
      <c r="AH134" s="145"/>
      <c r="EP134" s="84"/>
      <c r="EQ134" s="84"/>
      <c r="ER134" s="84"/>
    </row>
    <row r="135" spans="1:148" ht="36" customHeight="1">
      <c r="A135" s="138" t="s">
        <v>641</v>
      </c>
      <c r="B135" s="150" t="s">
        <v>642</v>
      </c>
      <c r="C135" s="140">
        <v>126</v>
      </c>
      <c r="D135" s="141"/>
      <c r="E135" s="141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9"/>
      <c r="AG135" s="145"/>
      <c r="AH135" s="145"/>
      <c r="EP135" s="84"/>
      <c r="EQ135" s="84"/>
      <c r="ER135" s="84"/>
    </row>
    <row r="136" spans="1:148" ht="54.75" customHeight="1">
      <c r="A136" s="138" t="s">
        <v>643</v>
      </c>
      <c r="B136" s="150" t="s">
        <v>644</v>
      </c>
      <c r="C136" s="140">
        <v>127</v>
      </c>
      <c r="D136" s="141"/>
      <c r="E136" s="141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9"/>
      <c r="AG136" s="145"/>
      <c r="AH136" s="145"/>
      <c r="EP136" s="84"/>
      <c r="EQ136" s="84"/>
      <c r="ER136" s="84"/>
    </row>
    <row r="137" spans="1:148" ht="43.5" customHeight="1">
      <c r="A137" s="138" t="s">
        <v>817</v>
      </c>
      <c r="B137" s="150" t="s">
        <v>818</v>
      </c>
      <c r="C137" s="140">
        <v>128</v>
      </c>
      <c r="D137" s="141"/>
      <c r="E137" s="141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9"/>
      <c r="AG137" s="145"/>
      <c r="AH137" s="145"/>
      <c r="EP137" s="84"/>
      <c r="EQ137" s="84"/>
      <c r="ER137" s="84"/>
    </row>
    <row r="138" spans="1:148" ht="49.5">
      <c r="A138" s="138" t="s">
        <v>716</v>
      </c>
      <c r="B138" s="150" t="s">
        <v>717</v>
      </c>
      <c r="C138" s="140">
        <v>129</v>
      </c>
      <c r="D138" s="141"/>
      <c r="E138" s="141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9"/>
      <c r="AG138" s="145"/>
      <c r="AH138" s="145"/>
      <c r="EP138" s="84"/>
      <c r="EQ138" s="84"/>
      <c r="ER138" s="84"/>
    </row>
    <row r="139" spans="1:148" ht="51.75" customHeight="1">
      <c r="A139" s="138" t="s">
        <v>819</v>
      </c>
      <c r="B139" s="150" t="s">
        <v>820</v>
      </c>
      <c r="C139" s="140">
        <v>130</v>
      </c>
      <c r="D139" s="141"/>
      <c r="E139" s="141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9"/>
      <c r="AG139" s="145"/>
      <c r="AH139" s="145"/>
      <c r="EP139" s="84"/>
      <c r="EQ139" s="84"/>
      <c r="ER139" s="84"/>
    </row>
    <row r="140" spans="1:148" ht="123.75" customHeight="1">
      <c r="A140" s="138" t="s">
        <v>821</v>
      </c>
      <c r="B140" s="150" t="s">
        <v>822</v>
      </c>
      <c r="C140" s="140">
        <v>131</v>
      </c>
      <c r="D140" s="141"/>
      <c r="E140" s="141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9"/>
      <c r="AG140" s="145"/>
      <c r="AH140" s="145"/>
      <c r="EP140" s="84"/>
      <c r="EQ140" s="84"/>
      <c r="ER140" s="84"/>
    </row>
    <row r="141" spans="1:148" ht="38.25" customHeight="1">
      <c r="A141" s="138" t="s">
        <v>823</v>
      </c>
      <c r="B141" s="150" t="s">
        <v>824</v>
      </c>
      <c r="C141" s="140">
        <v>132</v>
      </c>
      <c r="D141" s="141"/>
      <c r="E141" s="141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9"/>
      <c r="AG141" s="145"/>
      <c r="AH141" s="145"/>
      <c r="EP141" s="84"/>
      <c r="EQ141" s="84"/>
      <c r="ER141" s="84"/>
    </row>
    <row r="142" spans="1:148" ht="51.75" customHeight="1">
      <c r="A142" s="138" t="s">
        <v>825</v>
      </c>
      <c r="B142" s="150" t="s">
        <v>826</v>
      </c>
      <c r="C142" s="140">
        <v>133</v>
      </c>
      <c r="D142" s="141"/>
      <c r="E142" s="141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9"/>
      <c r="AG142" s="145"/>
      <c r="AH142" s="145"/>
      <c r="EP142" s="84"/>
      <c r="EQ142" s="84"/>
      <c r="ER142" s="84"/>
    </row>
    <row r="143" spans="1:148" ht="19.5" customHeight="1">
      <c r="A143" s="138" t="s">
        <v>827</v>
      </c>
      <c r="B143" s="150" t="s">
        <v>828</v>
      </c>
      <c r="C143" s="140">
        <v>134</v>
      </c>
      <c r="D143" s="141"/>
      <c r="E143" s="141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9"/>
      <c r="AG143" s="145"/>
      <c r="AH143" s="145"/>
      <c r="EP143" s="84"/>
      <c r="EQ143" s="84"/>
      <c r="ER143" s="84"/>
    </row>
    <row r="144" spans="1:148" ht="82.5">
      <c r="A144" s="138" t="s">
        <v>829</v>
      </c>
      <c r="B144" s="150" t="s">
        <v>830</v>
      </c>
      <c r="C144" s="140">
        <v>135</v>
      </c>
      <c r="D144" s="141"/>
      <c r="E144" s="141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9"/>
      <c r="AG144" s="145"/>
      <c r="AH144" s="145"/>
      <c r="EP144" s="84"/>
      <c r="EQ144" s="84"/>
      <c r="ER144" s="84"/>
    </row>
    <row r="145" spans="1:148" ht="16.5">
      <c r="A145" s="138" t="s">
        <v>520</v>
      </c>
      <c r="B145" s="150" t="s">
        <v>521</v>
      </c>
      <c r="C145" s="140">
        <v>136</v>
      </c>
      <c r="D145" s="141"/>
      <c r="E145" s="141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9"/>
      <c r="AG145" s="145"/>
      <c r="AH145" s="145"/>
      <c r="EP145" s="84"/>
      <c r="EQ145" s="84"/>
      <c r="ER145" s="84"/>
    </row>
    <row r="146" spans="1:148" ht="104.25" customHeight="1">
      <c r="A146" s="138" t="s">
        <v>831</v>
      </c>
      <c r="B146" s="150" t="s">
        <v>832</v>
      </c>
      <c r="C146" s="140">
        <v>137</v>
      </c>
      <c r="D146" s="141"/>
      <c r="E146" s="141"/>
      <c r="F146" s="15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9"/>
      <c r="AG146" s="145"/>
      <c r="AH146" s="145"/>
      <c r="EP146" s="84"/>
      <c r="EQ146" s="84"/>
      <c r="ER146" s="84"/>
    </row>
    <row r="147" spans="1:148" ht="33">
      <c r="A147" s="138" t="s">
        <v>718</v>
      </c>
      <c r="B147" s="150" t="s">
        <v>645</v>
      </c>
      <c r="C147" s="140">
        <v>138</v>
      </c>
      <c r="D147" s="141"/>
      <c r="E147" s="141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9"/>
      <c r="AG147" s="145"/>
      <c r="AH147" s="145"/>
      <c r="EP147" s="84"/>
      <c r="EQ147" s="84"/>
      <c r="ER147" s="84"/>
    </row>
    <row r="148" spans="1:148" ht="49.5">
      <c r="A148" s="138" t="s">
        <v>31</v>
      </c>
      <c r="B148" s="150" t="s">
        <v>646</v>
      </c>
      <c r="C148" s="140">
        <v>139</v>
      </c>
      <c r="D148" s="141"/>
      <c r="E148" s="141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9"/>
      <c r="AG148" s="145"/>
      <c r="AH148" s="145"/>
      <c r="EP148" s="84"/>
      <c r="EQ148" s="84"/>
      <c r="ER148" s="84"/>
    </row>
    <row r="149" spans="1:148" ht="35.25" customHeight="1">
      <c r="A149" s="138" t="s">
        <v>73</v>
      </c>
      <c r="B149" s="150" t="s">
        <v>647</v>
      </c>
      <c r="C149" s="140">
        <v>140</v>
      </c>
      <c r="D149" s="141"/>
      <c r="E149" s="141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9"/>
      <c r="AG149" s="145"/>
      <c r="AH149" s="145"/>
      <c r="EP149" s="84"/>
      <c r="EQ149" s="84"/>
      <c r="ER149" s="84"/>
    </row>
    <row r="150" spans="1:148" ht="72.75" customHeight="1">
      <c r="A150" s="138" t="s">
        <v>23</v>
      </c>
      <c r="B150" s="150" t="s">
        <v>648</v>
      </c>
      <c r="C150" s="140">
        <v>141</v>
      </c>
      <c r="D150" s="141"/>
      <c r="E150" s="141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9"/>
      <c r="AG150" s="145"/>
      <c r="AH150" s="145"/>
      <c r="EP150" s="84"/>
      <c r="EQ150" s="84"/>
      <c r="ER150" s="84"/>
    </row>
    <row r="151" spans="1:147" ht="33">
      <c r="A151" s="138" t="s">
        <v>550</v>
      </c>
      <c r="B151" s="150" t="s">
        <v>719</v>
      </c>
      <c r="C151" s="140">
        <v>142</v>
      </c>
      <c r="D151" s="141"/>
      <c r="E151" s="141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9"/>
      <c r="AG151" s="145"/>
      <c r="AH151" s="145"/>
      <c r="EP151" s="84"/>
      <c r="EQ151" s="84"/>
    </row>
    <row r="152" spans="1:147" ht="96" customHeight="1">
      <c r="A152" s="138" t="s">
        <v>649</v>
      </c>
      <c r="B152" s="150" t="s">
        <v>650</v>
      </c>
      <c r="C152" s="140">
        <v>143</v>
      </c>
      <c r="D152" s="141"/>
      <c r="E152" s="141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9"/>
      <c r="AG152" s="145"/>
      <c r="AH152" s="145"/>
      <c r="EP152" s="84"/>
      <c r="EQ152" s="84"/>
    </row>
    <row r="153" spans="1:147" ht="35.25" customHeight="1">
      <c r="A153" s="138" t="s">
        <v>720</v>
      </c>
      <c r="B153" s="150" t="s">
        <v>651</v>
      </c>
      <c r="C153" s="140">
        <v>144</v>
      </c>
      <c r="D153" s="141"/>
      <c r="E153" s="141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9"/>
      <c r="AG153" s="145"/>
      <c r="AH153" s="145"/>
      <c r="EP153" s="84"/>
      <c r="EQ153" s="84"/>
    </row>
    <row r="154" spans="1:147" ht="51.75" customHeight="1">
      <c r="A154" s="138" t="s">
        <v>833</v>
      </c>
      <c r="B154" s="150" t="s">
        <v>652</v>
      </c>
      <c r="C154" s="140">
        <v>145</v>
      </c>
      <c r="D154" s="141"/>
      <c r="E154" s="141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9"/>
      <c r="AG154" s="145"/>
      <c r="AH154" s="145"/>
      <c r="EP154" s="84"/>
      <c r="EQ154" s="84"/>
    </row>
    <row r="155" spans="1:147" ht="49.5">
      <c r="A155" s="138" t="s">
        <v>24</v>
      </c>
      <c r="B155" s="150" t="s">
        <v>551</v>
      </c>
      <c r="C155" s="140">
        <v>146</v>
      </c>
      <c r="D155" s="141"/>
      <c r="E155" s="141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9"/>
      <c r="AG155" s="145"/>
      <c r="AH155" s="145"/>
      <c r="EP155" s="84"/>
      <c r="EQ155" s="84"/>
    </row>
    <row r="156" spans="1:147" ht="68.25" customHeight="1">
      <c r="A156" s="138" t="s">
        <v>834</v>
      </c>
      <c r="B156" s="150" t="s">
        <v>835</v>
      </c>
      <c r="C156" s="140">
        <v>147</v>
      </c>
      <c r="D156" s="141"/>
      <c r="E156" s="141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9"/>
      <c r="AG156" s="145"/>
      <c r="AH156" s="145"/>
      <c r="EP156" s="84"/>
      <c r="EQ156" s="84"/>
    </row>
    <row r="157" spans="1:147" ht="85.5" customHeight="1">
      <c r="A157" s="138" t="s">
        <v>674</v>
      </c>
      <c r="B157" s="150" t="s">
        <v>675</v>
      </c>
      <c r="C157" s="140">
        <v>148</v>
      </c>
      <c r="D157" s="141"/>
      <c r="E157" s="141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9"/>
      <c r="AG157" s="145"/>
      <c r="AH157" s="145"/>
      <c r="EP157" s="84"/>
      <c r="EQ157" s="84"/>
    </row>
    <row r="158" spans="1:147" ht="155.25" customHeight="1">
      <c r="A158" s="138" t="s">
        <v>555</v>
      </c>
      <c r="B158" s="150" t="s">
        <v>556</v>
      </c>
      <c r="C158" s="140">
        <v>149</v>
      </c>
      <c r="D158" s="141"/>
      <c r="E158" s="141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9"/>
      <c r="AG158" s="145"/>
      <c r="AH158" s="145"/>
      <c r="EP158" s="84"/>
      <c r="EQ158" s="84"/>
    </row>
    <row r="159" spans="1:148" ht="49.5">
      <c r="A159" s="138" t="s">
        <v>676</v>
      </c>
      <c r="B159" s="150" t="s">
        <v>677</v>
      </c>
      <c r="C159" s="140">
        <v>150</v>
      </c>
      <c r="D159" s="141"/>
      <c r="E159" s="141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9"/>
      <c r="AG159" s="145"/>
      <c r="AH159" s="145"/>
      <c r="EP159" s="84"/>
      <c r="EQ159" s="84"/>
      <c r="ER159" s="84"/>
    </row>
    <row r="160" spans="1:147" ht="167.25" customHeight="1">
      <c r="A160" s="138" t="s">
        <v>849</v>
      </c>
      <c r="B160" s="150" t="s">
        <v>836</v>
      </c>
      <c r="C160" s="140">
        <v>151</v>
      </c>
      <c r="D160" s="141"/>
      <c r="E160" s="141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9"/>
      <c r="AE160" s="149"/>
      <c r="AF160" s="149"/>
      <c r="AG160" s="145"/>
      <c r="AH160" s="145"/>
      <c r="EP160" s="84"/>
      <c r="EQ160" s="84"/>
    </row>
    <row r="161" spans="1:148" ht="54.75" customHeight="1">
      <c r="A161" s="138" t="s">
        <v>682</v>
      </c>
      <c r="B161" s="150" t="s">
        <v>837</v>
      </c>
      <c r="C161" s="140">
        <v>152</v>
      </c>
      <c r="D161" s="141"/>
      <c r="E161" s="141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9"/>
      <c r="AG161" s="145"/>
      <c r="AH161" s="145"/>
      <c r="EP161" s="84"/>
      <c r="EQ161" s="84"/>
      <c r="ER161" s="84"/>
    </row>
    <row r="162" spans="1:148" ht="72" customHeight="1">
      <c r="A162" s="138" t="s">
        <v>683</v>
      </c>
      <c r="B162" s="150" t="s">
        <v>566</v>
      </c>
      <c r="C162" s="140">
        <v>153</v>
      </c>
      <c r="D162" s="141"/>
      <c r="E162" s="141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9"/>
      <c r="AG162" s="145"/>
      <c r="AH162" s="145"/>
      <c r="EP162" s="84"/>
      <c r="EQ162" s="84"/>
      <c r="ER162" s="84"/>
    </row>
    <row r="163" spans="1:148" ht="52.5" customHeight="1">
      <c r="A163" s="138" t="s">
        <v>838</v>
      </c>
      <c r="B163" s="150" t="s">
        <v>839</v>
      </c>
      <c r="C163" s="140">
        <v>154</v>
      </c>
      <c r="D163" s="141"/>
      <c r="E163" s="141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9"/>
      <c r="AG163" s="145"/>
      <c r="AH163" s="145"/>
      <c r="EP163" s="84"/>
      <c r="EQ163" s="84"/>
      <c r="ER163" s="84"/>
    </row>
    <row r="164" spans="1:148" ht="139.5" customHeight="1">
      <c r="A164" s="138" t="s">
        <v>25</v>
      </c>
      <c r="B164" s="150" t="s">
        <v>768</v>
      </c>
      <c r="C164" s="140">
        <v>155</v>
      </c>
      <c r="D164" s="141"/>
      <c r="E164" s="141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9"/>
      <c r="AG164" s="145"/>
      <c r="AH164" s="145"/>
      <c r="EP164" s="84"/>
      <c r="EQ164" s="84"/>
      <c r="ER164" s="84"/>
    </row>
    <row r="165" spans="1:148" ht="71.25" customHeight="1">
      <c r="A165" s="138" t="s">
        <v>671</v>
      </c>
      <c r="B165" s="150" t="s">
        <v>495</v>
      </c>
      <c r="C165" s="140">
        <v>156</v>
      </c>
      <c r="D165" s="141"/>
      <c r="E165" s="141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9"/>
      <c r="AG165" s="145"/>
      <c r="AH165" s="145"/>
      <c r="EP165" s="84"/>
      <c r="EQ165" s="84"/>
      <c r="ER165" s="84"/>
    </row>
    <row r="166" spans="1:148" ht="70.5" customHeight="1">
      <c r="A166" s="138" t="s">
        <v>27</v>
      </c>
      <c r="B166" s="150" t="s">
        <v>496</v>
      </c>
      <c r="C166" s="140">
        <v>157</v>
      </c>
      <c r="D166" s="141"/>
      <c r="E166" s="141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9"/>
      <c r="AG166" s="145"/>
      <c r="AH166" s="145"/>
      <c r="EP166" s="84"/>
      <c r="EQ166" s="84"/>
      <c r="ER166" s="84"/>
    </row>
    <row r="167" spans="1:148" ht="33">
      <c r="A167" s="138" t="s">
        <v>497</v>
      </c>
      <c r="B167" s="150" t="s">
        <v>498</v>
      </c>
      <c r="C167" s="140">
        <v>158</v>
      </c>
      <c r="D167" s="141"/>
      <c r="E167" s="141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9"/>
      <c r="AG167" s="145"/>
      <c r="AH167" s="145"/>
      <c r="EP167" s="84"/>
      <c r="EQ167" s="84"/>
      <c r="ER167" s="84"/>
    </row>
    <row r="168" spans="1:148" ht="54" customHeight="1">
      <c r="A168" s="138" t="s">
        <v>840</v>
      </c>
      <c r="B168" s="150" t="s">
        <v>841</v>
      </c>
      <c r="C168" s="140">
        <v>159</v>
      </c>
      <c r="D168" s="141"/>
      <c r="E168" s="141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9"/>
      <c r="AG168" s="145"/>
      <c r="AH168" s="145"/>
      <c r="EP168" s="84"/>
      <c r="EQ168" s="84"/>
      <c r="ER168" s="84"/>
    </row>
    <row r="169" spans="1:148" ht="51.75" customHeight="1">
      <c r="A169" s="138" t="s">
        <v>499</v>
      </c>
      <c r="B169" s="150" t="s">
        <v>500</v>
      </c>
      <c r="C169" s="140">
        <v>160</v>
      </c>
      <c r="D169" s="141"/>
      <c r="E169" s="141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9"/>
      <c r="AG169" s="145"/>
      <c r="AH169" s="145"/>
      <c r="EP169" s="84"/>
      <c r="EQ169" s="84"/>
      <c r="ER169" s="84"/>
    </row>
    <row r="170" spans="1:148" ht="72.75" customHeight="1">
      <c r="A170" s="138" t="s">
        <v>842</v>
      </c>
      <c r="B170" s="150" t="s">
        <v>843</v>
      </c>
      <c r="C170" s="140">
        <v>161</v>
      </c>
      <c r="D170" s="141"/>
      <c r="E170" s="141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9"/>
      <c r="AG170" s="145"/>
      <c r="AH170" s="145"/>
      <c r="EP170" s="84"/>
      <c r="EQ170" s="84"/>
      <c r="ER170" s="84"/>
    </row>
    <row r="171" spans="1:148" ht="53.25" customHeight="1">
      <c r="A171" s="138" t="s">
        <v>844</v>
      </c>
      <c r="B171" s="150" t="s">
        <v>845</v>
      </c>
      <c r="C171" s="140">
        <v>162</v>
      </c>
      <c r="D171" s="141"/>
      <c r="E171" s="141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9"/>
      <c r="AG171" s="145"/>
      <c r="AH171" s="145"/>
      <c r="EP171" s="84"/>
      <c r="EQ171" s="84"/>
      <c r="ER171" s="84"/>
    </row>
    <row r="172" spans="1:148" ht="35.25" customHeight="1">
      <c r="A172" s="138" t="s">
        <v>846</v>
      </c>
      <c r="B172" s="150" t="s">
        <v>847</v>
      </c>
      <c r="C172" s="140">
        <v>163</v>
      </c>
      <c r="D172" s="141"/>
      <c r="E172" s="141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9"/>
      <c r="AG172" s="145"/>
      <c r="AH172" s="145"/>
      <c r="EP172" s="84"/>
      <c r="EQ172" s="84"/>
      <c r="ER172" s="84"/>
    </row>
    <row r="173" spans="1:148" ht="51.75" customHeight="1">
      <c r="A173" s="138" t="s">
        <v>848</v>
      </c>
      <c r="B173" s="150" t="s">
        <v>850</v>
      </c>
      <c r="C173" s="140">
        <v>164</v>
      </c>
      <c r="D173" s="141"/>
      <c r="E173" s="141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9"/>
      <c r="AG173" s="145"/>
      <c r="AH173" s="145"/>
      <c r="EP173" s="84"/>
      <c r="EQ173" s="84"/>
      <c r="ER173" s="84"/>
    </row>
    <row r="174" spans="1:148" ht="54.75" customHeight="1">
      <c r="A174" s="138" t="s">
        <v>852</v>
      </c>
      <c r="B174" s="150" t="s">
        <v>853</v>
      </c>
      <c r="C174" s="140">
        <v>165</v>
      </c>
      <c r="D174" s="141"/>
      <c r="E174" s="141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9"/>
      <c r="AG174" s="145"/>
      <c r="AH174" s="145"/>
      <c r="EP174" s="84"/>
      <c r="EQ174" s="84"/>
      <c r="ER174" s="84"/>
    </row>
    <row r="175" spans="1:148" ht="31.5" customHeight="1">
      <c r="A175" s="138" t="s">
        <v>684</v>
      </c>
      <c r="B175" s="150" t="s">
        <v>685</v>
      </c>
      <c r="C175" s="140">
        <v>166</v>
      </c>
      <c r="D175" s="141"/>
      <c r="E175" s="141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9"/>
      <c r="AG175" s="145"/>
      <c r="AH175" s="145"/>
      <c r="EP175" s="84"/>
      <c r="EQ175" s="84"/>
      <c r="ER175" s="84"/>
    </row>
    <row r="176" spans="1:148" ht="16.5">
      <c r="A176" s="138" t="s">
        <v>501</v>
      </c>
      <c r="B176" s="150" t="s">
        <v>686</v>
      </c>
      <c r="C176" s="140">
        <v>167</v>
      </c>
      <c r="D176" s="141"/>
      <c r="E176" s="141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9"/>
      <c r="AG176" s="145"/>
      <c r="AH176" s="145"/>
      <c r="EP176" s="84"/>
      <c r="EQ176" s="84"/>
      <c r="ER176" s="84"/>
    </row>
    <row r="177" spans="1:148" ht="59.25" customHeight="1">
      <c r="A177" s="138" t="s">
        <v>28</v>
      </c>
      <c r="B177" s="150" t="s">
        <v>687</v>
      </c>
      <c r="C177" s="140">
        <v>168</v>
      </c>
      <c r="D177" s="141"/>
      <c r="E177" s="141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9"/>
      <c r="AG177" s="145"/>
      <c r="AH177" s="145"/>
      <c r="EP177" s="84"/>
      <c r="EQ177" s="84"/>
      <c r="ER177" s="84"/>
    </row>
    <row r="178" spans="1:148" ht="35.25" customHeight="1">
      <c r="A178" s="138" t="s">
        <v>29</v>
      </c>
      <c r="B178" s="150" t="s">
        <v>503</v>
      </c>
      <c r="C178" s="140">
        <v>169</v>
      </c>
      <c r="D178" s="141"/>
      <c r="E178" s="141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9"/>
      <c r="AG178" s="145"/>
      <c r="AH178" s="145"/>
      <c r="EP178" s="84"/>
      <c r="EQ178" s="84"/>
      <c r="ER178" s="84"/>
    </row>
    <row r="179" spans="1:148" ht="17.25" customHeight="1">
      <c r="A179" s="159" t="s">
        <v>854</v>
      </c>
      <c r="B179" s="150" t="s">
        <v>855</v>
      </c>
      <c r="C179" s="140">
        <v>170</v>
      </c>
      <c r="D179" s="141"/>
      <c r="E179" s="141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9"/>
      <c r="AG179" s="145"/>
      <c r="AH179" s="145"/>
      <c r="EP179" s="84"/>
      <c r="EQ179" s="84"/>
      <c r="ER179" s="84"/>
    </row>
    <row r="180" spans="1:148" ht="87.75" customHeight="1">
      <c r="A180" s="138" t="s">
        <v>689</v>
      </c>
      <c r="B180" s="150" t="s">
        <v>690</v>
      </c>
      <c r="C180" s="140">
        <v>171</v>
      </c>
      <c r="D180" s="141"/>
      <c r="E180" s="141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9"/>
      <c r="AG180" s="145"/>
      <c r="AH180" s="145"/>
      <c r="EP180" s="84"/>
      <c r="EQ180" s="84"/>
      <c r="ER180" s="84"/>
    </row>
    <row r="181" spans="1:148" ht="52.5" customHeight="1">
      <c r="A181" s="138" t="s">
        <v>672</v>
      </c>
      <c r="B181" s="150" t="s">
        <v>504</v>
      </c>
      <c r="C181" s="140">
        <v>172</v>
      </c>
      <c r="D181" s="141"/>
      <c r="E181" s="141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9"/>
      <c r="AG181" s="145"/>
      <c r="AH181" s="145"/>
      <c r="EP181" s="84"/>
      <c r="EQ181" s="84"/>
      <c r="ER181" s="84"/>
    </row>
    <row r="182" spans="1:148" ht="139.5" customHeight="1">
      <c r="A182" s="138" t="s">
        <v>700</v>
      </c>
      <c r="B182" s="150" t="s">
        <v>701</v>
      </c>
      <c r="C182" s="140">
        <v>173</v>
      </c>
      <c r="D182" s="141"/>
      <c r="E182" s="141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9"/>
      <c r="AG182" s="145"/>
      <c r="AH182" s="145"/>
      <c r="EP182" s="84"/>
      <c r="EQ182" s="84"/>
      <c r="ER182" s="84"/>
    </row>
    <row r="183" spans="1:148" ht="105.75" customHeight="1">
      <c r="A183" s="138" t="s">
        <v>557</v>
      </c>
      <c r="B183" s="150" t="s">
        <v>724</v>
      </c>
      <c r="C183" s="140">
        <v>174</v>
      </c>
      <c r="D183" s="141"/>
      <c r="E183" s="141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9"/>
      <c r="AG183" s="145"/>
      <c r="AH183" s="145"/>
      <c r="EP183" s="84"/>
      <c r="EQ183" s="84"/>
      <c r="ER183" s="84"/>
    </row>
    <row r="184" spans="1:148" ht="16.5">
      <c r="A184" s="138" t="s">
        <v>433</v>
      </c>
      <c r="B184" s="150" t="s">
        <v>434</v>
      </c>
      <c r="C184" s="140">
        <v>175</v>
      </c>
      <c r="D184" s="141"/>
      <c r="E184" s="141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9"/>
      <c r="AG184" s="145"/>
      <c r="AH184" s="145"/>
      <c r="EP184" s="84"/>
      <c r="EQ184" s="84"/>
      <c r="ER184" s="84"/>
    </row>
    <row r="185" spans="1:148" ht="35.25" customHeight="1">
      <c r="A185" s="138" t="s">
        <v>673</v>
      </c>
      <c r="B185" s="150" t="s">
        <v>435</v>
      </c>
      <c r="C185" s="140">
        <v>176</v>
      </c>
      <c r="D185" s="141"/>
      <c r="E185" s="141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9"/>
      <c r="AG185" s="145"/>
      <c r="AH185" s="145"/>
      <c r="EP185" s="84"/>
      <c r="EQ185" s="84"/>
      <c r="ER185" s="84"/>
    </row>
    <row r="186" spans="1:148" ht="120.75" customHeight="1">
      <c r="A186" s="138" t="s">
        <v>558</v>
      </c>
      <c r="B186" s="150" t="s">
        <v>559</v>
      </c>
      <c r="C186" s="140">
        <v>177</v>
      </c>
      <c r="D186" s="141"/>
      <c r="E186" s="141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9"/>
      <c r="AG186" s="145"/>
      <c r="AH186" s="145"/>
      <c r="EP186" s="84"/>
      <c r="EQ186" s="84"/>
      <c r="ER186" s="84"/>
    </row>
    <row r="187" spans="1:148" ht="16.5">
      <c r="A187" s="138" t="s">
        <v>702</v>
      </c>
      <c r="B187" s="150" t="s">
        <v>703</v>
      </c>
      <c r="C187" s="140">
        <v>178</v>
      </c>
      <c r="D187" s="141"/>
      <c r="E187" s="141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9"/>
      <c r="AG187" s="145"/>
      <c r="AH187" s="145"/>
      <c r="EP187" s="84"/>
      <c r="EQ187" s="84"/>
      <c r="ER187" s="84"/>
    </row>
    <row r="188" spans="1:148" ht="35.25" customHeight="1">
      <c r="A188" s="138" t="s">
        <v>704</v>
      </c>
      <c r="B188" s="150" t="s">
        <v>705</v>
      </c>
      <c r="C188" s="140">
        <v>179</v>
      </c>
      <c r="D188" s="141"/>
      <c r="E188" s="141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9"/>
      <c r="AG188" s="145"/>
      <c r="AH188" s="145"/>
      <c r="EP188" s="84"/>
      <c r="EQ188" s="84"/>
      <c r="ER188" s="84"/>
    </row>
    <row r="189" spans="1:148" ht="49.5">
      <c r="A189" s="138" t="s">
        <v>436</v>
      </c>
      <c r="B189" s="150" t="s">
        <v>437</v>
      </c>
      <c r="C189" s="140">
        <v>180</v>
      </c>
      <c r="D189" s="141"/>
      <c r="E189" s="141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9"/>
      <c r="AG189" s="145"/>
      <c r="AH189" s="145"/>
      <c r="EP189" s="84"/>
      <c r="EQ189" s="84"/>
      <c r="ER189" s="84"/>
    </row>
    <row r="190" spans="1:148" ht="38.25" customHeight="1">
      <c r="A190" s="138" t="s">
        <v>560</v>
      </c>
      <c r="B190" s="150" t="s">
        <v>561</v>
      </c>
      <c r="C190" s="140">
        <v>181</v>
      </c>
      <c r="D190" s="141"/>
      <c r="E190" s="141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9"/>
      <c r="AG190" s="145"/>
      <c r="AH190" s="145"/>
      <c r="EP190" s="84"/>
      <c r="EQ190" s="84"/>
      <c r="ER190" s="84"/>
    </row>
    <row r="191" spans="1:148" ht="71.25" customHeight="1">
      <c r="A191" s="138" t="s">
        <v>502</v>
      </c>
      <c r="B191" s="150" t="s">
        <v>856</v>
      </c>
      <c r="C191" s="140">
        <v>182</v>
      </c>
      <c r="D191" s="141"/>
      <c r="E191" s="141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9"/>
      <c r="AG191" s="145"/>
      <c r="AH191" s="145"/>
      <c r="EP191" s="84"/>
      <c r="EQ191" s="84"/>
      <c r="ER191" s="84"/>
    </row>
    <row r="192" spans="1:148" ht="36" customHeight="1">
      <c r="A192" s="138" t="s">
        <v>857</v>
      </c>
      <c r="B192" s="150" t="s">
        <v>858</v>
      </c>
      <c r="C192" s="140">
        <v>183</v>
      </c>
      <c r="D192" s="141"/>
      <c r="E192" s="141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9"/>
      <c r="AG192" s="145"/>
      <c r="AH192" s="145"/>
      <c r="EP192" s="84"/>
      <c r="EQ192" s="84"/>
      <c r="ER192" s="84"/>
    </row>
    <row r="193" spans="1:148" ht="33.75" customHeight="1">
      <c r="A193" s="138" t="s">
        <v>706</v>
      </c>
      <c r="B193" s="150" t="s">
        <v>707</v>
      </c>
      <c r="C193" s="140">
        <v>184</v>
      </c>
      <c r="D193" s="141"/>
      <c r="E193" s="141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9"/>
      <c r="AG193" s="145"/>
      <c r="AH193" s="145"/>
      <c r="EP193" s="84"/>
      <c r="EQ193" s="84"/>
      <c r="ER193" s="84"/>
    </row>
    <row r="194" spans="1:148" ht="33.75" customHeight="1">
      <c r="A194" s="138" t="s">
        <v>859</v>
      </c>
      <c r="B194" s="150" t="s">
        <v>860</v>
      </c>
      <c r="C194" s="140">
        <v>185</v>
      </c>
      <c r="D194" s="141"/>
      <c r="E194" s="141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9"/>
      <c r="AG194" s="145"/>
      <c r="AH194" s="145"/>
      <c r="EP194" s="84"/>
      <c r="EQ194" s="84"/>
      <c r="ER194" s="84"/>
    </row>
    <row r="195" spans="1:148" ht="33.75" customHeight="1">
      <c r="A195" s="138" t="s">
        <v>861</v>
      </c>
      <c r="B195" s="150"/>
      <c r="C195" s="140">
        <v>186</v>
      </c>
      <c r="D195" s="141"/>
      <c r="E195" s="141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9"/>
      <c r="AG195" s="145"/>
      <c r="AH195" s="145"/>
      <c r="EP195" s="84"/>
      <c r="EQ195" s="84"/>
      <c r="ER195" s="84"/>
    </row>
    <row r="196" spans="1:148" ht="51.75" customHeight="1">
      <c r="A196" s="138" t="s">
        <v>438</v>
      </c>
      <c r="B196" s="150"/>
      <c r="C196" s="140">
        <v>187</v>
      </c>
      <c r="D196" s="141"/>
      <c r="E196" s="141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9"/>
      <c r="AG196" s="145"/>
      <c r="AH196" s="145"/>
      <c r="EP196" s="84"/>
      <c r="EQ196" s="84"/>
      <c r="ER196" s="84"/>
    </row>
    <row r="197" spans="1:148" ht="39" customHeight="1">
      <c r="A197" s="138" t="s">
        <v>439</v>
      </c>
      <c r="B197" s="139"/>
      <c r="C197" s="140">
        <v>188</v>
      </c>
      <c r="D197" s="141"/>
      <c r="E197" s="141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9"/>
      <c r="AG197" s="145"/>
      <c r="AH197" s="145"/>
      <c r="EP197" s="84"/>
      <c r="EQ197" s="84"/>
      <c r="ER197" s="84"/>
    </row>
    <row r="198" spans="1:148" ht="33">
      <c r="A198" s="138" t="s">
        <v>862</v>
      </c>
      <c r="B198" s="160"/>
      <c r="C198" s="140">
        <v>189</v>
      </c>
      <c r="D198" s="141"/>
      <c r="E198" s="141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9"/>
      <c r="AG198" s="145"/>
      <c r="AH198" s="145"/>
      <c r="EP198" s="84"/>
      <c r="EQ198" s="84"/>
      <c r="ER198" s="84"/>
    </row>
    <row r="199" spans="1:148" ht="33">
      <c r="A199" s="138" t="s">
        <v>863</v>
      </c>
      <c r="B199" s="160"/>
      <c r="C199" s="140">
        <v>190</v>
      </c>
      <c r="D199" s="141"/>
      <c r="E199" s="141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9"/>
      <c r="AF199" s="145"/>
      <c r="AG199" s="145"/>
      <c r="AH199" s="145"/>
      <c r="EP199" s="84"/>
      <c r="EQ199" s="84"/>
      <c r="ER199" s="84"/>
    </row>
    <row r="200" spans="1:145" ht="19.5" customHeight="1">
      <c r="A200" s="312" t="s">
        <v>691</v>
      </c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161"/>
      <c r="M200" s="162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AA200" s="163"/>
      <c r="AB200" s="164"/>
      <c r="AC200" s="164"/>
      <c r="AD200" s="164"/>
      <c r="AE200" s="164"/>
      <c r="AF200" s="164"/>
      <c r="AG200" s="164"/>
      <c r="ED200" s="83"/>
      <c r="EE200" s="83"/>
      <c r="EF200" s="83"/>
      <c r="EG200" s="83"/>
      <c r="EH200" s="83"/>
      <c r="EI200" s="83"/>
      <c r="EJ200" s="83"/>
      <c r="EK200" s="83"/>
      <c r="EL200" s="83"/>
      <c r="EM200" s="83"/>
      <c r="EN200" s="83"/>
      <c r="EO200" s="83"/>
    </row>
    <row r="201" spans="1:145" ht="34.5" customHeight="1">
      <c r="A201" s="165" t="s">
        <v>725</v>
      </c>
      <c r="B201" s="165"/>
      <c r="C201" s="165"/>
      <c r="D201" s="165"/>
      <c r="E201" s="165"/>
      <c r="F201" s="165"/>
      <c r="G201" s="165" t="s">
        <v>726</v>
      </c>
      <c r="I201" s="165"/>
      <c r="J201" s="165"/>
      <c r="K201" s="165"/>
      <c r="L201" s="84"/>
      <c r="N201" s="84"/>
      <c r="O201" s="84"/>
      <c r="P201" s="84"/>
      <c r="Q201" s="84"/>
      <c r="T201" s="84"/>
      <c r="U201" s="84"/>
      <c r="V201" s="84"/>
      <c r="W201" s="84"/>
      <c r="X201" s="84"/>
      <c r="Y201" s="166"/>
      <c r="Z201" s="167"/>
      <c r="AA201" s="167"/>
      <c r="AB201" s="167"/>
      <c r="AC201" s="167"/>
      <c r="AE201" s="167"/>
      <c r="EG201" s="83"/>
      <c r="EH201" s="83"/>
      <c r="EI201" s="83"/>
      <c r="EJ201" s="83"/>
      <c r="EK201" s="83"/>
      <c r="EL201" s="83"/>
      <c r="EM201" s="83"/>
      <c r="EN201" s="83"/>
      <c r="EO201" s="83"/>
    </row>
    <row r="202" spans="1:145" ht="27.75" customHeight="1">
      <c r="A202" s="313" t="s">
        <v>721</v>
      </c>
      <c r="B202" s="313"/>
      <c r="C202" s="168">
        <v>1</v>
      </c>
      <c r="D202" s="145"/>
      <c r="G202" s="157" t="s">
        <v>562</v>
      </c>
      <c r="H202" s="150" t="s">
        <v>122</v>
      </c>
      <c r="I202" s="150" t="s">
        <v>128</v>
      </c>
      <c r="J202" s="150" t="s">
        <v>776</v>
      </c>
      <c r="K202" s="150" t="s">
        <v>94</v>
      </c>
      <c r="L202" s="150" t="s">
        <v>864</v>
      </c>
      <c r="M202" s="150" t="s">
        <v>563</v>
      </c>
      <c r="N202" s="150" t="s">
        <v>512</v>
      </c>
      <c r="O202" s="150" t="s">
        <v>564</v>
      </c>
      <c r="P202" s="150" t="s">
        <v>565</v>
      </c>
      <c r="Q202" s="150" t="s">
        <v>865</v>
      </c>
      <c r="R202" s="169" t="s">
        <v>866</v>
      </c>
      <c r="S202" s="169" t="s">
        <v>867</v>
      </c>
      <c r="T202" s="169" t="s">
        <v>816</v>
      </c>
      <c r="U202" s="169" t="s">
        <v>868</v>
      </c>
      <c r="V202" s="169" t="s">
        <v>869</v>
      </c>
      <c r="W202" s="169" t="s">
        <v>870</v>
      </c>
      <c r="X202" s="169" t="s">
        <v>871</v>
      </c>
      <c r="Y202" s="169" t="s">
        <v>872</v>
      </c>
      <c r="Z202" s="169" t="s">
        <v>873</v>
      </c>
      <c r="AA202" s="169" t="s">
        <v>874</v>
      </c>
      <c r="AB202" s="169" t="s">
        <v>875</v>
      </c>
      <c r="AC202" s="150" t="s">
        <v>566</v>
      </c>
      <c r="AD202" s="170" t="s">
        <v>876</v>
      </c>
      <c r="AE202" s="170" t="s">
        <v>877</v>
      </c>
      <c r="AF202" s="170" t="s">
        <v>878</v>
      </c>
      <c r="AG202" s="157" t="s">
        <v>853</v>
      </c>
      <c r="AH202" s="157" t="s">
        <v>567</v>
      </c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  <c r="EL202" s="83"/>
      <c r="EM202" s="83"/>
      <c r="EN202" s="83"/>
      <c r="EO202" s="83"/>
    </row>
    <row r="203" spans="1:145" ht="35.25" customHeight="1">
      <c r="A203" s="305" t="s">
        <v>568</v>
      </c>
      <c r="B203" s="306"/>
      <c r="C203" s="168">
        <v>2</v>
      </c>
      <c r="D203" s="171"/>
      <c r="E203" s="172"/>
      <c r="G203" s="173" t="s">
        <v>543</v>
      </c>
      <c r="H203" s="174">
        <v>1</v>
      </c>
      <c r="I203" s="174">
        <v>2</v>
      </c>
      <c r="J203" s="174">
        <v>3</v>
      </c>
      <c r="K203" s="174">
        <v>4</v>
      </c>
      <c r="L203" s="174">
        <v>5</v>
      </c>
      <c r="M203" s="174">
        <v>6</v>
      </c>
      <c r="N203" s="174">
        <v>7</v>
      </c>
      <c r="O203" s="174">
        <v>8</v>
      </c>
      <c r="P203" s="174">
        <v>9</v>
      </c>
      <c r="Q203" s="174">
        <v>10</v>
      </c>
      <c r="R203" s="174">
        <v>11</v>
      </c>
      <c r="S203" s="174">
        <v>12</v>
      </c>
      <c r="T203" s="174">
        <v>13</v>
      </c>
      <c r="U203" s="174">
        <v>14</v>
      </c>
      <c r="V203" s="174">
        <v>15</v>
      </c>
      <c r="W203" s="174">
        <v>16</v>
      </c>
      <c r="X203" s="174">
        <v>17</v>
      </c>
      <c r="Y203" s="174">
        <v>18</v>
      </c>
      <c r="Z203" s="174">
        <v>19</v>
      </c>
      <c r="AA203" s="174">
        <v>20</v>
      </c>
      <c r="AB203" s="174">
        <v>21</v>
      </c>
      <c r="AC203" s="174">
        <v>22</v>
      </c>
      <c r="AD203" s="174">
        <v>23</v>
      </c>
      <c r="AE203" s="174">
        <v>24</v>
      </c>
      <c r="AF203" s="174">
        <v>25</v>
      </c>
      <c r="AG203" s="174">
        <v>26</v>
      </c>
      <c r="AH203" s="174">
        <v>27</v>
      </c>
      <c r="AI203" s="175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</row>
    <row r="204" spans="1:145" ht="35.25" customHeight="1">
      <c r="A204" s="310" t="s">
        <v>569</v>
      </c>
      <c r="B204" s="311"/>
      <c r="C204" s="168">
        <v>3</v>
      </c>
      <c r="D204" s="171"/>
      <c r="E204" s="176"/>
      <c r="G204" s="46" t="s">
        <v>570</v>
      </c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  <c r="EL204" s="83"/>
      <c r="EM204" s="83"/>
      <c r="EN204" s="83"/>
      <c r="EO204" s="83"/>
    </row>
    <row r="205" spans="1:145" ht="52.5" customHeight="1">
      <c r="A205" s="310" t="s">
        <v>692</v>
      </c>
      <c r="B205" s="311"/>
      <c r="C205" s="168">
        <v>4</v>
      </c>
      <c r="D205" s="171"/>
      <c r="E205" s="176"/>
      <c r="G205" s="49" t="s">
        <v>571</v>
      </c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M205" s="83"/>
      <c r="EN205" s="83"/>
      <c r="EO205" s="83"/>
    </row>
    <row r="206" spans="1:145" ht="53.25" customHeight="1">
      <c r="A206" s="303" t="s">
        <v>879</v>
      </c>
      <c r="B206" s="304"/>
      <c r="C206" s="168">
        <v>5</v>
      </c>
      <c r="D206" s="178"/>
      <c r="E206" s="176"/>
      <c r="G206" s="179" t="s">
        <v>572</v>
      </c>
      <c r="H206" s="180"/>
      <c r="I206" s="181"/>
      <c r="J206" s="181"/>
      <c r="K206" s="181"/>
      <c r="M206" s="181"/>
      <c r="N206" s="181"/>
      <c r="O206" s="84"/>
      <c r="P206" s="84"/>
      <c r="Q206" s="84"/>
      <c r="R206" s="181"/>
      <c r="S206" s="181"/>
      <c r="T206" s="84"/>
      <c r="U206" s="84"/>
      <c r="V206" s="84"/>
      <c r="W206" s="84"/>
      <c r="X206" s="84"/>
      <c r="Y206" s="84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M206" s="83"/>
      <c r="EN206" s="83"/>
      <c r="EO206" s="83"/>
    </row>
    <row r="207" spans="1:145" ht="37.5" customHeight="1">
      <c r="A207" s="303" t="s">
        <v>880</v>
      </c>
      <c r="B207" s="304"/>
      <c r="C207" s="168">
        <v>6</v>
      </c>
      <c r="D207" s="178"/>
      <c r="E207" s="176"/>
      <c r="G207" s="182"/>
      <c r="H207" s="179"/>
      <c r="I207" s="180"/>
      <c r="J207" s="181"/>
      <c r="K207" s="181"/>
      <c r="L207" s="181"/>
      <c r="N207" s="181"/>
      <c r="O207" s="181"/>
      <c r="P207" s="84"/>
      <c r="Q207" s="84"/>
      <c r="R207" s="84"/>
      <c r="S207" s="181"/>
      <c r="T207" s="181"/>
      <c r="U207" s="84"/>
      <c r="V207" s="84"/>
      <c r="W207" s="84"/>
      <c r="X207" s="84"/>
      <c r="Y207" s="84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</row>
    <row r="208" spans="1:145" ht="38.25" customHeight="1">
      <c r="A208" s="303" t="s">
        <v>881</v>
      </c>
      <c r="B208" s="304"/>
      <c r="C208" s="168">
        <v>7</v>
      </c>
      <c r="D208" s="178"/>
      <c r="E208" s="176"/>
      <c r="G208" s="182"/>
      <c r="H208" s="179"/>
      <c r="I208" s="180"/>
      <c r="J208" s="181"/>
      <c r="K208" s="181"/>
      <c r="L208" s="181"/>
      <c r="N208" s="181"/>
      <c r="O208" s="181"/>
      <c r="P208" s="84"/>
      <c r="Q208" s="84"/>
      <c r="R208" s="84"/>
      <c r="S208" s="181"/>
      <c r="T208" s="181"/>
      <c r="U208" s="84"/>
      <c r="V208" s="84"/>
      <c r="W208" s="84"/>
      <c r="X208" s="84"/>
      <c r="Y208" s="84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</row>
    <row r="209" spans="1:111" s="79" customFormat="1" ht="17.25" customHeight="1">
      <c r="A209" s="305" t="s">
        <v>722</v>
      </c>
      <c r="B209" s="306"/>
      <c r="C209" s="168">
        <v>8</v>
      </c>
      <c r="D209" s="201">
        <v>69</v>
      </c>
      <c r="E209" s="176"/>
      <c r="G209" s="182"/>
      <c r="H209" s="183"/>
      <c r="I209" s="184"/>
      <c r="J209" s="307"/>
      <c r="K209" s="307"/>
      <c r="L209" s="307"/>
      <c r="M209" s="307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83"/>
      <c r="AR209" s="183"/>
      <c r="AS209" s="183"/>
      <c r="AT209" s="183"/>
      <c r="AU209" s="183"/>
      <c r="AV209" s="183"/>
      <c r="AW209" s="183"/>
      <c r="AX209" s="183"/>
      <c r="AY209" s="183"/>
      <c r="AZ209" s="183"/>
      <c r="BA209" s="183"/>
      <c r="BB209" s="183"/>
      <c r="BC209" s="183"/>
      <c r="BD209" s="183"/>
      <c r="BE209" s="183"/>
      <c r="BF209" s="183"/>
      <c r="BG209" s="183"/>
      <c r="BH209" s="183"/>
      <c r="BI209" s="183"/>
      <c r="BJ209" s="183"/>
      <c r="BK209" s="183"/>
      <c r="BL209" s="183"/>
      <c r="BM209" s="183"/>
      <c r="BN209" s="183"/>
      <c r="BO209" s="183"/>
      <c r="BP209" s="183"/>
      <c r="BQ209" s="183"/>
      <c r="BR209" s="183"/>
      <c r="BS209" s="183"/>
      <c r="BT209" s="183"/>
      <c r="BU209" s="183"/>
      <c r="BV209" s="183"/>
      <c r="BW209" s="183"/>
      <c r="BX209" s="183"/>
      <c r="BY209" s="183"/>
      <c r="BZ209" s="183"/>
      <c r="CA209" s="183"/>
      <c r="CB209" s="183"/>
      <c r="CC209" s="183"/>
      <c r="CD209" s="183"/>
      <c r="CE209" s="183"/>
      <c r="CF209" s="183"/>
      <c r="CG209" s="183"/>
      <c r="CH209" s="183"/>
      <c r="CI209" s="183"/>
      <c r="CJ209" s="183"/>
      <c r="CK209" s="183"/>
      <c r="CL209" s="183"/>
      <c r="CM209" s="183"/>
      <c r="CN209" s="183"/>
      <c r="CO209" s="183"/>
      <c r="CP209" s="183"/>
      <c r="CQ209" s="183"/>
      <c r="CR209" s="183"/>
      <c r="CS209" s="183"/>
      <c r="CT209" s="183"/>
      <c r="CU209" s="183"/>
      <c r="CV209" s="183"/>
      <c r="CW209" s="183"/>
      <c r="CX209" s="183"/>
      <c r="CY209" s="183"/>
      <c r="CZ209" s="183"/>
      <c r="DA209" s="183"/>
      <c r="DB209" s="183"/>
      <c r="DC209" s="183"/>
      <c r="DD209" s="183"/>
      <c r="DE209" s="183"/>
      <c r="DF209" s="183"/>
      <c r="DG209" s="183"/>
    </row>
    <row r="210" spans="1:157" ht="18" customHeight="1">
      <c r="A210" s="308" t="s">
        <v>457</v>
      </c>
      <c r="B210" s="309"/>
      <c r="C210" s="168">
        <v>9</v>
      </c>
      <c r="D210" s="201">
        <v>1</v>
      </c>
      <c r="E210" s="176"/>
      <c r="G210" s="185"/>
      <c r="H210" s="176"/>
      <c r="I210" s="176"/>
      <c r="J210" s="307"/>
      <c r="K210" s="307"/>
      <c r="L210" s="307"/>
      <c r="M210" s="307"/>
      <c r="Z210" s="186"/>
      <c r="AA210" s="186"/>
      <c r="AB210" s="186"/>
      <c r="AF210" s="187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</row>
    <row r="211" spans="1:150" ht="12.75">
      <c r="A211" s="188"/>
      <c r="B211" s="189"/>
      <c r="C211" s="176"/>
      <c r="D211" s="176"/>
      <c r="E211" s="176"/>
      <c r="F211" s="176"/>
      <c r="G211" s="176"/>
      <c r="H211" s="176"/>
      <c r="I211" s="176"/>
      <c r="J211" s="176"/>
      <c r="Z211" s="83"/>
      <c r="AA211" s="83"/>
      <c r="AB211" s="83"/>
      <c r="AC211" s="83"/>
      <c r="AD211" s="83"/>
      <c r="EP211" s="84"/>
      <c r="EQ211" s="84"/>
      <c r="ER211" s="84"/>
      <c r="ES211" s="84"/>
      <c r="ET211" s="84"/>
    </row>
    <row r="212" spans="1:150" ht="12.75">
      <c r="A212" s="188"/>
      <c r="B212" s="189"/>
      <c r="C212" s="176"/>
      <c r="D212" s="176"/>
      <c r="E212" s="176"/>
      <c r="F212" s="176"/>
      <c r="G212" s="176"/>
      <c r="H212" s="176"/>
      <c r="I212" s="176"/>
      <c r="J212" s="176"/>
      <c r="Z212" s="83"/>
      <c r="AA212" s="83"/>
      <c r="AB212" s="83"/>
      <c r="AC212" s="83"/>
      <c r="AD212" s="83"/>
      <c r="EP212" s="84"/>
      <c r="EQ212" s="84"/>
      <c r="ER212" s="84"/>
      <c r="ES212" s="84"/>
      <c r="ET212" s="84"/>
    </row>
    <row r="213" spans="1:150" ht="12.75">
      <c r="A213" s="188"/>
      <c r="B213" s="189"/>
      <c r="C213" s="176"/>
      <c r="D213" s="176"/>
      <c r="E213" s="176"/>
      <c r="F213" s="176"/>
      <c r="G213" s="176"/>
      <c r="H213" s="176"/>
      <c r="I213" s="176"/>
      <c r="J213" s="176"/>
      <c r="Z213" s="83"/>
      <c r="AA213" s="83"/>
      <c r="AB213" s="83"/>
      <c r="AC213" s="83"/>
      <c r="AD213" s="83"/>
      <c r="EP213" s="84"/>
      <c r="EQ213" s="84"/>
      <c r="ER213" s="84"/>
      <c r="ES213" s="84"/>
      <c r="ET213" s="84"/>
    </row>
    <row r="214" spans="1:150" ht="12.75">
      <c r="A214" s="188"/>
      <c r="B214" s="189"/>
      <c r="C214" s="176"/>
      <c r="D214" s="176"/>
      <c r="E214" s="176"/>
      <c r="F214" s="176"/>
      <c r="G214" s="176"/>
      <c r="H214" s="176"/>
      <c r="I214" s="176"/>
      <c r="J214" s="176"/>
      <c r="Z214" s="83"/>
      <c r="AA214" s="83"/>
      <c r="AB214" s="83"/>
      <c r="AC214" s="83"/>
      <c r="AD214" s="83"/>
      <c r="EP214" s="84"/>
      <c r="EQ214" s="84"/>
      <c r="ER214" s="84"/>
      <c r="ES214" s="84"/>
      <c r="ET214" s="84"/>
    </row>
    <row r="215" spans="1:150" ht="12.75">
      <c r="A215" s="188"/>
      <c r="B215" s="189"/>
      <c r="C215" s="176"/>
      <c r="D215" s="176"/>
      <c r="E215" s="176"/>
      <c r="F215" s="176"/>
      <c r="G215" s="176"/>
      <c r="H215" s="176"/>
      <c r="I215" s="176"/>
      <c r="J215" s="176"/>
      <c r="Z215" s="83"/>
      <c r="AA215" s="83"/>
      <c r="AB215" s="83"/>
      <c r="AC215" s="83"/>
      <c r="AD215" s="83"/>
      <c r="EP215" s="84"/>
      <c r="EQ215" s="84"/>
      <c r="ER215" s="84"/>
      <c r="ES215" s="84"/>
      <c r="ET215" s="84"/>
    </row>
    <row r="216" spans="1:150" ht="12.75">
      <c r="A216" s="188"/>
      <c r="B216" s="189"/>
      <c r="C216" s="176"/>
      <c r="D216" s="176"/>
      <c r="E216" s="176"/>
      <c r="F216" s="176"/>
      <c r="G216" s="176"/>
      <c r="H216" s="176"/>
      <c r="I216" s="176"/>
      <c r="J216" s="176"/>
      <c r="Z216" s="83"/>
      <c r="AA216" s="83"/>
      <c r="AB216" s="83"/>
      <c r="AC216" s="83"/>
      <c r="AD216" s="83"/>
      <c r="EP216" s="84"/>
      <c r="EQ216" s="84"/>
      <c r="ER216" s="84"/>
      <c r="ES216" s="84"/>
      <c r="ET216" s="84"/>
    </row>
    <row r="217" spans="1:150" ht="12.75">
      <c r="A217" s="188"/>
      <c r="B217" s="189"/>
      <c r="C217" s="176"/>
      <c r="D217" s="176"/>
      <c r="E217" s="176"/>
      <c r="F217" s="176"/>
      <c r="G217" s="176"/>
      <c r="H217" s="176"/>
      <c r="I217" s="176"/>
      <c r="J217" s="176"/>
      <c r="Z217" s="83"/>
      <c r="AA217" s="83"/>
      <c r="AB217" s="83"/>
      <c r="AC217" s="83"/>
      <c r="AD217" s="83"/>
      <c r="EP217" s="84"/>
      <c r="EQ217" s="84"/>
      <c r="ER217" s="84"/>
      <c r="ES217" s="84"/>
      <c r="ET217" s="84"/>
    </row>
    <row r="218" spans="1:150" ht="12.75">
      <c r="A218" s="188"/>
      <c r="B218" s="189"/>
      <c r="C218" s="176"/>
      <c r="D218" s="176"/>
      <c r="E218" s="176"/>
      <c r="F218" s="176"/>
      <c r="G218" s="176"/>
      <c r="H218" s="176"/>
      <c r="I218" s="176"/>
      <c r="J218" s="176"/>
      <c r="Z218" s="83"/>
      <c r="AA218" s="83"/>
      <c r="AB218" s="83"/>
      <c r="AC218" s="83"/>
      <c r="AD218" s="83"/>
      <c r="EP218" s="84"/>
      <c r="EQ218" s="84"/>
      <c r="ER218" s="84"/>
      <c r="ES218" s="84"/>
      <c r="ET218" s="84"/>
    </row>
    <row r="219" spans="1:150" ht="12.75">
      <c r="A219" s="188"/>
      <c r="B219" s="189"/>
      <c r="C219" s="176"/>
      <c r="D219" s="176"/>
      <c r="E219" s="176"/>
      <c r="F219" s="176"/>
      <c r="G219" s="176"/>
      <c r="H219" s="176"/>
      <c r="I219" s="176"/>
      <c r="J219" s="176"/>
      <c r="Z219" s="83"/>
      <c r="AA219" s="83"/>
      <c r="AB219" s="83"/>
      <c r="AC219" s="83"/>
      <c r="AD219" s="83"/>
      <c r="EP219" s="84"/>
      <c r="EQ219" s="84"/>
      <c r="ER219" s="84"/>
      <c r="ES219" s="84"/>
      <c r="ET219" s="84"/>
    </row>
    <row r="220" spans="1:150" ht="12.75">
      <c r="A220" s="188"/>
      <c r="B220" s="189"/>
      <c r="C220" s="176"/>
      <c r="D220" s="176"/>
      <c r="E220" s="176"/>
      <c r="F220" s="176"/>
      <c r="G220" s="176"/>
      <c r="H220" s="176"/>
      <c r="I220" s="176"/>
      <c r="J220" s="176"/>
      <c r="Z220" s="83"/>
      <c r="AA220" s="83"/>
      <c r="AB220" s="83"/>
      <c r="AC220" s="83"/>
      <c r="AD220" s="83"/>
      <c r="EP220" s="84"/>
      <c r="EQ220" s="84"/>
      <c r="ER220" s="84"/>
      <c r="ES220" s="84"/>
      <c r="ET220" s="84"/>
    </row>
    <row r="221" spans="1:150" ht="12.75">
      <c r="A221" s="188"/>
      <c r="B221" s="189"/>
      <c r="C221" s="176"/>
      <c r="D221" s="176"/>
      <c r="E221" s="176"/>
      <c r="F221" s="176"/>
      <c r="G221" s="176"/>
      <c r="H221" s="176"/>
      <c r="I221" s="176"/>
      <c r="J221" s="176"/>
      <c r="Z221" s="83"/>
      <c r="AA221" s="83"/>
      <c r="AB221" s="83"/>
      <c r="AC221" s="83"/>
      <c r="AD221" s="83"/>
      <c r="EP221" s="84"/>
      <c r="EQ221" s="84"/>
      <c r="ER221" s="84"/>
      <c r="ES221" s="84"/>
      <c r="ET221" s="84"/>
    </row>
    <row r="222" spans="1:150" ht="12.75">
      <c r="A222" s="188"/>
      <c r="B222" s="189"/>
      <c r="C222" s="176"/>
      <c r="D222" s="176"/>
      <c r="E222" s="176"/>
      <c r="F222" s="176"/>
      <c r="G222" s="176"/>
      <c r="H222" s="176"/>
      <c r="I222" s="176"/>
      <c r="J222" s="176"/>
      <c r="Z222" s="83"/>
      <c r="AA222" s="83"/>
      <c r="AB222" s="83"/>
      <c r="AC222" s="83"/>
      <c r="AD222" s="83"/>
      <c r="EP222" s="84"/>
      <c r="EQ222" s="84"/>
      <c r="ER222" s="84"/>
      <c r="ES222" s="84"/>
      <c r="ET222" s="84"/>
    </row>
    <row r="223" spans="1:150" ht="12.75">
      <c r="A223" s="188"/>
      <c r="B223" s="189"/>
      <c r="C223" s="176"/>
      <c r="D223" s="176"/>
      <c r="E223" s="176"/>
      <c r="F223" s="176"/>
      <c r="G223" s="176"/>
      <c r="H223" s="176"/>
      <c r="I223" s="176"/>
      <c r="J223" s="176"/>
      <c r="Z223" s="83"/>
      <c r="AA223" s="83"/>
      <c r="AB223" s="83"/>
      <c r="AC223" s="83"/>
      <c r="AD223" s="83"/>
      <c r="EP223" s="84"/>
      <c r="EQ223" s="84"/>
      <c r="ER223" s="84"/>
      <c r="ES223" s="84"/>
      <c r="ET223" s="84"/>
    </row>
    <row r="224" spans="1:150" ht="12.75">
      <c r="A224" s="188"/>
      <c r="B224" s="189"/>
      <c r="C224" s="176"/>
      <c r="D224" s="176"/>
      <c r="E224" s="176"/>
      <c r="F224" s="176"/>
      <c r="G224" s="176"/>
      <c r="H224" s="176"/>
      <c r="I224" s="176"/>
      <c r="J224" s="176"/>
      <c r="Z224" s="83"/>
      <c r="AA224" s="83"/>
      <c r="AB224" s="83"/>
      <c r="AC224" s="83"/>
      <c r="AD224" s="83"/>
      <c r="EP224" s="84"/>
      <c r="EQ224" s="84"/>
      <c r="ER224" s="84"/>
      <c r="ES224" s="84"/>
      <c r="ET224" s="84"/>
    </row>
    <row r="225" spans="1:150" ht="12.75">
      <c r="A225" s="188"/>
      <c r="B225" s="189"/>
      <c r="C225" s="176"/>
      <c r="D225" s="176"/>
      <c r="E225" s="176"/>
      <c r="F225" s="176"/>
      <c r="G225" s="176"/>
      <c r="H225" s="176"/>
      <c r="I225" s="176"/>
      <c r="J225" s="176"/>
      <c r="Z225" s="83"/>
      <c r="AA225" s="83"/>
      <c r="AB225" s="83"/>
      <c r="AC225" s="83"/>
      <c r="AD225" s="83"/>
      <c r="EP225" s="84"/>
      <c r="EQ225" s="84"/>
      <c r="ER225" s="84"/>
      <c r="ES225" s="84"/>
      <c r="ET225" s="84"/>
    </row>
    <row r="226" spans="1:150" ht="12.75">
      <c r="A226" s="188"/>
      <c r="B226" s="189"/>
      <c r="C226" s="176"/>
      <c r="D226" s="176"/>
      <c r="E226" s="176"/>
      <c r="F226" s="176"/>
      <c r="G226" s="176"/>
      <c r="H226" s="176"/>
      <c r="I226" s="176"/>
      <c r="J226" s="176"/>
      <c r="Z226" s="83"/>
      <c r="AA226" s="83"/>
      <c r="AB226" s="83"/>
      <c r="AC226" s="83"/>
      <c r="AD226" s="83"/>
      <c r="EP226" s="84"/>
      <c r="EQ226" s="84"/>
      <c r="ER226" s="84"/>
      <c r="ES226" s="84"/>
      <c r="ET226" s="84"/>
    </row>
    <row r="227" spans="1:150" ht="12.75">
      <c r="A227" s="188"/>
      <c r="B227" s="189"/>
      <c r="C227" s="176"/>
      <c r="D227" s="176"/>
      <c r="E227" s="176"/>
      <c r="F227" s="176"/>
      <c r="G227" s="176"/>
      <c r="H227" s="176"/>
      <c r="I227" s="176"/>
      <c r="J227" s="176"/>
      <c r="Z227" s="83"/>
      <c r="AA227" s="83"/>
      <c r="AB227" s="83"/>
      <c r="AC227" s="83"/>
      <c r="AD227" s="83"/>
      <c r="EP227" s="84"/>
      <c r="EQ227" s="84"/>
      <c r="ER227" s="84"/>
      <c r="ES227" s="84"/>
      <c r="ET227" s="84"/>
    </row>
    <row r="228" spans="1:150" ht="12.75">
      <c r="A228" s="188"/>
      <c r="B228" s="189"/>
      <c r="C228" s="176"/>
      <c r="D228" s="176"/>
      <c r="E228" s="176"/>
      <c r="F228" s="176"/>
      <c r="G228" s="176"/>
      <c r="H228" s="176"/>
      <c r="I228" s="176"/>
      <c r="J228" s="176"/>
      <c r="Z228" s="83"/>
      <c r="AA228" s="83"/>
      <c r="AB228" s="83"/>
      <c r="AC228" s="83"/>
      <c r="AD228" s="83"/>
      <c r="EP228" s="84"/>
      <c r="EQ228" s="84"/>
      <c r="ER228" s="84"/>
      <c r="ES228" s="84"/>
      <c r="ET228" s="84"/>
    </row>
    <row r="229" spans="1:150" ht="12.75">
      <c r="A229" s="188"/>
      <c r="B229" s="189"/>
      <c r="C229" s="176"/>
      <c r="D229" s="176"/>
      <c r="E229" s="176"/>
      <c r="F229" s="176"/>
      <c r="G229" s="176"/>
      <c r="H229" s="176"/>
      <c r="I229" s="176"/>
      <c r="J229" s="176"/>
      <c r="Z229" s="83"/>
      <c r="AA229" s="83"/>
      <c r="AB229" s="83"/>
      <c r="AC229" s="83"/>
      <c r="AD229" s="83"/>
      <c r="EP229" s="84"/>
      <c r="EQ229" s="84"/>
      <c r="ER229" s="84"/>
      <c r="ES229" s="84"/>
      <c r="ET229" s="84"/>
    </row>
    <row r="230" spans="1:150" ht="12.75">
      <c r="A230" s="188"/>
      <c r="B230" s="189"/>
      <c r="C230" s="176"/>
      <c r="D230" s="176"/>
      <c r="E230" s="176"/>
      <c r="F230" s="176"/>
      <c r="G230" s="176"/>
      <c r="H230" s="176"/>
      <c r="I230" s="176"/>
      <c r="J230" s="176"/>
      <c r="Z230" s="83"/>
      <c r="AA230" s="83"/>
      <c r="AB230" s="83"/>
      <c r="AC230" s="83"/>
      <c r="AD230" s="83"/>
      <c r="EP230" s="84"/>
      <c r="EQ230" s="84"/>
      <c r="ER230" s="84"/>
      <c r="ES230" s="84"/>
      <c r="ET230" s="84"/>
    </row>
    <row r="231" spans="1:150" ht="12.75">
      <c r="A231" s="188"/>
      <c r="B231" s="189"/>
      <c r="C231" s="176"/>
      <c r="D231" s="176"/>
      <c r="E231" s="176"/>
      <c r="F231" s="176"/>
      <c r="G231" s="176"/>
      <c r="H231" s="176"/>
      <c r="I231" s="176"/>
      <c r="J231" s="176"/>
      <c r="Z231" s="83"/>
      <c r="AA231" s="83"/>
      <c r="AB231" s="83"/>
      <c r="AC231" s="83"/>
      <c r="AD231" s="83"/>
      <c r="EP231" s="84"/>
      <c r="EQ231" s="84"/>
      <c r="ER231" s="84"/>
      <c r="ES231" s="84"/>
      <c r="ET231" s="84"/>
    </row>
    <row r="232" spans="1:150" ht="12.75">
      <c r="A232" s="188"/>
      <c r="B232" s="189"/>
      <c r="C232" s="176"/>
      <c r="D232" s="176"/>
      <c r="E232" s="176"/>
      <c r="F232" s="176"/>
      <c r="G232" s="176"/>
      <c r="H232" s="176"/>
      <c r="I232" s="176"/>
      <c r="J232" s="176"/>
      <c r="Z232" s="83"/>
      <c r="AA232" s="83"/>
      <c r="AB232" s="83"/>
      <c r="AC232" s="83"/>
      <c r="AD232" s="83"/>
      <c r="EP232" s="84"/>
      <c r="EQ232" s="84"/>
      <c r="ER232" s="84"/>
      <c r="ES232" s="84"/>
      <c r="ET232" s="84"/>
    </row>
    <row r="233" spans="1:150" ht="12.75">
      <c r="A233" s="188"/>
      <c r="B233" s="189"/>
      <c r="C233" s="176"/>
      <c r="D233" s="176"/>
      <c r="E233" s="176"/>
      <c r="F233" s="176"/>
      <c r="G233" s="176"/>
      <c r="H233" s="176"/>
      <c r="I233" s="176"/>
      <c r="J233" s="176"/>
      <c r="Z233" s="83"/>
      <c r="AA233" s="83"/>
      <c r="AB233" s="83"/>
      <c r="AC233" s="83"/>
      <c r="AD233" s="83"/>
      <c r="EP233" s="84"/>
      <c r="EQ233" s="84"/>
      <c r="ER233" s="84"/>
      <c r="ES233" s="84"/>
      <c r="ET233" s="84"/>
    </row>
    <row r="234" spans="1:150" ht="12.75">
      <c r="A234" s="188"/>
      <c r="B234" s="189"/>
      <c r="C234" s="176"/>
      <c r="D234" s="176"/>
      <c r="E234" s="176"/>
      <c r="F234" s="176"/>
      <c r="G234" s="176"/>
      <c r="H234" s="176"/>
      <c r="I234" s="176"/>
      <c r="J234" s="176"/>
      <c r="Z234" s="83"/>
      <c r="AA234" s="83"/>
      <c r="AB234" s="83"/>
      <c r="AC234" s="83"/>
      <c r="AD234" s="83"/>
      <c r="EP234" s="84"/>
      <c r="EQ234" s="84"/>
      <c r="ER234" s="84"/>
      <c r="ES234" s="84"/>
      <c r="ET234" s="84"/>
    </row>
    <row r="235" spans="1:150" ht="12.75">
      <c r="A235" s="188"/>
      <c r="B235" s="189"/>
      <c r="C235" s="176"/>
      <c r="D235" s="176"/>
      <c r="E235" s="176"/>
      <c r="F235" s="176"/>
      <c r="G235" s="176"/>
      <c r="H235" s="176"/>
      <c r="I235" s="176"/>
      <c r="J235" s="176"/>
      <c r="Z235" s="83"/>
      <c r="AA235" s="83"/>
      <c r="AB235" s="83"/>
      <c r="AC235" s="83"/>
      <c r="AD235" s="83"/>
      <c r="EP235" s="84"/>
      <c r="EQ235" s="84"/>
      <c r="ER235" s="84"/>
      <c r="ES235" s="84"/>
      <c r="ET235" s="84"/>
    </row>
    <row r="236" spans="1:150" ht="12.75">
      <c r="A236" s="188"/>
      <c r="B236" s="189"/>
      <c r="C236" s="176"/>
      <c r="D236" s="176"/>
      <c r="E236" s="176"/>
      <c r="F236" s="176"/>
      <c r="G236" s="176"/>
      <c r="H236" s="176"/>
      <c r="I236" s="176"/>
      <c r="J236" s="176"/>
      <c r="Z236" s="83"/>
      <c r="AA236" s="83"/>
      <c r="AB236" s="83"/>
      <c r="AC236" s="83"/>
      <c r="AD236" s="83"/>
      <c r="EP236" s="84"/>
      <c r="EQ236" s="84"/>
      <c r="ER236" s="84"/>
      <c r="ES236" s="84"/>
      <c r="ET236" s="84"/>
    </row>
    <row r="237" spans="1:150" ht="12.75">
      <c r="A237" s="188"/>
      <c r="B237" s="189"/>
      <c r="C237" s="176"/>
      <c r="D237" s="176"/>
      <c r="E237" s="176"/>
      <c r="F237" s="176"/>
      <c r="G237" s="176"/>
      <c r="H237" s="176"/>
      <c r="I237" s="176"/>
      <c r="J237" s="176"/>
      <c r="Z237" s="83"/>
      <c r="AA237" s="83"/>
      <c r="AB237" s="83"/>
      <c r="AC237" s="83"/>
      <c r="AD237" s="83"/>
      <c r="EP237" s="84"/>
      <c r="EQ237" s="84"/>
      <c r="ER237" s="84"/>
      <c r="ES237" s="84"/>
      <c r="ET237" s="84"/>
    </row>
    <row r="238" spans="1:150" ht="12.75">
      <c r="A238" s="188"/>
      <c r="B238" s="189"/>
      <c r="C238" s="176"/>
      <c r="D238" s="176"/>
      <c r="E238" s="176"/>
      <c r="F238" s="176"/>
      <c r="G238" s="176"/>
      <c r="H238" s="176"/>
      <c r="I238" s="176"/>
      <c r="J238" s="176"/>
      <c r="Z238" s="83"/>
      <c r="AA238" s="83"/>
      <c r="AB238" s="83"/>
      <c r="AC238" s="83"/>
      <c r="AD238" s="83"/>
      <c r="EP238" s="84"/>
      <c r="EQ238" s="84"/>
      <c r="ER238" s="84"/>
      <c r="ES238" s="84"/>
      <c r="ET238" s="84"/>
    </row>
    <row r="239" spans="1:150" ht="12.75">
      <c r="A239" s="188"/>
      <c r="B239" s="189"/>
      <c r="C239" s="176"/>
      <c r="D239" s="176"/>
      <c r="E239" s="176"/>
      <c r="F239" s="176"/>
      <c r="G239" s="176"/>
      <c r="H239" s="176"/>
      <c r="I239" s="176"/>
      <c r="J239" s="176"/>
      <c r="Z239" s="83"/>
      <c r="AA239" s="83"/>
      <c r="AB239" s="83"/>
      <c r="AC239" s="83"/>
      <c r="AD239" s="83"/>
      <c r="EP239" s="84"/>
      <c r="EQ239" s="84"/>
      <c r="ER239" s="84"/>
      <c r="ES239" s="84"/>
      <c r="ET239" s="84"/>
    </row>
    <row r="240" spans="1:150" ht="12.75">
      <c r="A240" s="188"/>
      <c r="B240" s="189"/>
      <c r="C240" s="176"/>
      <c r="D240" s="176"/>
      <c r="E240" s="176"/>
      <c r="F240" s="176"/>
      <c r="G240" s="176"/>
      <c r="H240" s="176"/>
      <c r="I240" s="176"/>
      <c r="J240" s="176"/>
      <c r="Z240" s="83"/>
      <c r="AA240" s="83"/>
      <c r="AB240" s="83"/>
      <c r="AC240" s="83"/>
      <c r="AD240" s="83"/>
      <c r="EP240" s="84"/>
      <c r="EQ240" s="84"/>
      <c r="ER240" s="84"/>
      <c r="ES240" s="84"/>
      <c r="ET240" s="84"/>
    </row>
    <row r="241" spans="1:150" ht="12.75">
      <c r="A241" s="188"/>
      <c r="B241" s="189"/>
      <c r="C241" s="176"/>
      <c r="D241" s="176"/>
      <c r="E241" s="176"/>
      <c r="F241" s="176"/>
      <c r="G241" s="176"/>
      <c r="H241" s="176"/>
      <c r="I241" s="176"/>
      <c r="J241" s="176"/>
      <c r="Z241" s="83"/>
      <c r="AA241" s="83"/>
      <c r="AB241" s="83"/>
      <c r="AC241" s="83"/>
      <c r="AD241" s="83"/>
      <c r="EP241" s="84"/>
      <c r="EQ241" s="84"/>
      <c r="ER241" s="84"/>
      <c r="ES241" s="84"/>
      <c r="ET241" s="84"/>
    </row>
    <row r="242" spans="1:150" ht="12.75">
      <c r="A242" s="188"/>
      <c r="B242" s="189"/>
      <c r="C242" s="176"/>
      <c r="D242" s="176"/>
      <c r="E242" s="176"/>
      <c r="F242" s="176"/>
      <c r="G242" s="176"/>
      <c r="H242" s="176"/>
      <c r="I242" s="176"/>
      <c r="J242" s="176"/>
      <c r="Z242" s="83"/>
      <c r="AA242" s="83"/>
      <c r="AB242" s="83"/>
      <c r="AC242" s="83"/>
      <c r="AD242" s="83"/>
      <c r="EP242" s="84"/>
      <c r="EQ242" s="84"/>
      <c r="ER242" s="84"/>
      <c r="ES242" s="84"/>
      <c r="ET242" s="84"/>
    </row>
    <row r="243" spans="1:150" ht="12.75">
      <c r="A243" s="188"/>
      <c r="B243" s="189"/>
      <c r="C243" s="176"/>
      <c r="D243" s="176"/>
      <c r="E243" s="176"/>
      <c r="F243" s="176"/>
      <c r="G243" s="176"/>
      <c r="H243" s="176"/>
      <c r="I243" s="176"/>
      <c r="J243" s="176"/>
      <c r="Z243" s="83"/>
      <c r="AA243" s="83"/>
      <c r="AB243" s="83"/>
      <c r="AC243" s="83"/>
      <c r="AD243" s="83"/>
      <c r="EP243" s="84"/>
      <c r="EQ243" s="84"/>
      <c r="ER243" s="84"/>
      <c r="ES243" s="84"/>
      <c r="ET243" s="84"/>
    </row>
    <row r="244" spans="1:150" ht="12.75">
      <c r="A244" s="188"/>
      <c r="B244" s="189"/>
      <c r="C244" s="176"/>
      <c r="D244" s="176"/>
      <c r="E244" s="176"/>
      <c r="F244" s="176"/>
      <c r="G244" s="176"/>
      <c r="H244" s="176"/>
      <c r="I244" s="176"/>
      <c r="J244" s="176"/>
      <c r="Z244" s="83"/>
      <c r="AA244" s="83"/>
      <c r="AB244" s="83"/>
      <c r="AC244" s="83"/>
      <c r="AD244" s="83"/>
      <c r="EP244" s="84"/>
      <c r="EQ244" s="84"/>
      <c r="ER244" s="84"/>
      <c r="ES244" s="84"/>
      <c r="ET244" s="84"/>
    </row>
    <row r="245" spans="1:150" ht="12.75">
      <c r="A245" s="188"/>
      <c r="B245" s="189"/>
      <c r="C245" s="176"/>
      <c r="D245" s="176"/>
      <c r="E245" s="176"/>
      <c r="F245" s="176"/>
      <c r="G245" s="176"/>
      <c r="H245" s="176"/>
      <c r="I245" s="176"/>
      <c r="J245" s="176"/>
      <c r="Z245" s="83"/>
      <c r="AA245" s="83"/>
      <c r="AB245" s="83"/>
      <c r="AC245" s="83"/>
      <c r="AD245" s="83"/>
      <c r="EP245" s="84"/>
      <c r="EQ245" s="84"/>
      <c r="ER245" s="84"/>
      <c r="ES245" s="84"/>
      <c r="ET245" s="84"/>
    </row>
    <row r="246" spans="1:150" ht="12.75">
      <c r="A246" s="188"/>
      <c r="B246" s="189"/>
      <c r="C246" s="176"/>
      <c r="D246" s="176"/>
      <c r="E246" s="176"/>
      <c r="F246" s="176"/>
      <c r="G246" s="176"/>
      <c r="H246" s="176"/>
      <c r="I246" s="176"/>
      <c r="J246" s="176"/>
      <c r="Z246" s="83"/>
      <c r="AA246" s="83"/>
      <c r="AB246" s="83"/>
      <c r="AC246" s="83"/>
      <c r="AD246" s="83"/>
      <c r="EP246" s="84"/>
      <c r="EQ246" s="84"/>
      <c r="ER246" s="84"/>
      <c r="ES246" s="84"/>
      <c r="ET246" s="84"/>
    </row>
    <row r="247" spans="1:150" ht="12.75">
      <c r="A247" s="188"/>
      <c r="B247" s="189"/>
      <c r="C247" s="176"/>
      <c r="D247" s="176"/>
      <c r="E247" s="176"/>
      <c r="F247" s="176"/>
      <c r="G247" s="176"/>
      <c r="H247" s="176"/>
      <c r="I247" s="176"/>
      <c r="J247" s="176"/>
      <c r="Z247" s="83"/>
      <c r="AA247" s="83"/>
      <c r="AB247" s="83"/>
      <c r="AC247" s="83"/>
      <c r="AD247" s="83"/>
      <c r="EP247" s="84"/>
      <c r="EQ247" s="84"/>
      <c r="ER247" s="84"/>
      <c r="ES247" s="84"/>
      <c r="ET247" s="84"/>
    </row>
    <row r="248" spans="1:150" ht="12.75">
      <c r="A248" s="188"/>
      <c r="B248" s="189"/>
      <c r="C248" s="176"/>
      <c r="D248" s="176"/>
      <c r="E248" s="176"/>
      <c r="F248" s="176"/>
      <c r="G248" s="176"/>
      <c r="H248" s="176"/>
      <c r="I248" s="176"/>
      <c r="J248" s="176"/>
      <c r="Z248" s="83"/>
      <c r="AA248" s="83"/>
      <c r="AB248" s="83"/>
      <c r="AC248" s="83"/>
      <c r="AD248" s="83"/>
      <c r="EP248" s="84"/>
      <c r="EQ248" s="84"/>
      <c r="ER248" s="84"/>
      <c r="ES248" s="84"/>
      <c r="ET248" s="84"/>
    </row>
    <row r="249" spans="1:150" ht="12.75">
      <c r="A249" s="188"/>
      <c r="B249" s="189"/>
      <c r="C249" s="176"/>
      <c r="D249" s="176"/>
      <c r="E249" s="176"/>
      <c r="F249" s="176"/>
      <c r="G249" s="176"/>
      <c r="H249" s="176"/>
      <c r="I249" s="176"/>
      <c r="J249" s="176"/>
      <c r="Z249" s="83"/>
      <c r="AA249" s="83"/>
      <c r="AB249" s="83"/>
      <c r="AC249" s="83"/>
      <c r="AD249" s="83"/>
      <c r="EP249" s="84"/>
      <c r="EQ249" s="84"/>
      <c r="ER249" s="84"/>
      <c r="ES249" s="84"/>
      <c r="ET249" s="84"/>
    </row>
    <row r="250" spans="1:150" ht="12.75">
      <c r="A250" s="188"/>
      <c r="B250" s="189"/>
      <c r="C250" s="176"/>
      <c r="D250" s="176"/>
      <c r="E250" s="176"/>
      <c r="F250" s="176"/>
      <c r="G250" s="176"/>
      <c r="H250" s="176"/>
      <c r="I250" s="176"/>
      <c r="J250" s="176"/>
      <c r="Z250" s="83"/>
      <c r="AA250" s="83"/>
      <c r="AB250" s="83"/>
      <c r="AC250" s="83"/>
      <c r="AD250" s="83"/>
      <c r="EP250" s="84"/>
      <c r="EQ250" s="84"/>
      <c r="ER250" s="84"/>
      <c r="ES250" s="84"/>
      <c r="ET250" s="84"/>
    </row>
    <row r="251" spans="1:150" ht="12.75">
      <c r="A251" s="188"/>
      <c r="B251" s="189"/>
      <c r="C251" s="176"/>
      <c r="D251" s="176"/>
      <c r="E251" s="176"/>
      <c r="F251" s="176"/>
      <c r="G251" s="176"/>
      <c r="H251" s="176"/>
      <c r="I251" s="176"/>
      <c r="J251" s="176"/>
      <c r="Z251" s="83"/>
      <c r="AA251" s="83"/>
      <c r="AB251" s="83"/>
      <c r="AC251" s="83"/>
      <c r="AD251" s="83"/>
      <c r="EP251" s="84"/>
      <c r="EQ251" s="84"/>
      <c r="ER251" s="84"/>
      <c r="ES251" s="84"/>
      <c r="ET251" s="84"/>
    </row>
    <row r="252" spans="1:150" ht="12.75">
      <c r="A252" s="188"/>
      <c r="B252" s="189"/>
      <c r="C252" s="176"/>
      <c r="D252" s="176"/>
      <c r="E252" s="176"/>
      <c r="F252" s="176"/>
      <c r="G252" s="176"/>
      <c r="H252" s="176"/>
      <c r="I252" s="176"/>
      <c r="J252" s="176"/>
      <c r="Z252" s="83"/>
      <c r="AA252" s="83"/>
      <c r="AB252" s="83"/>
      <c r="AC252" s="83"/>
      <c r="AD252" s="83"/>
      <c r="EP252" s="84"/>
      <c r="EQ252" s="84"/>
      <c r="ER252" s="84"/>
      <c r="ES252" s="84"/>
      <c r="ET252" s="84"/>
    </row>
    <row r="253" spans="1:150" ht="12.75">
      <c r="A253" s="188"/>
      <c r="B253" s="189"/>
      <c r="C253" s="176"/>
      <c r="D253" s="176"/>
      <c r="E253" s="176"/>
      <c r="F253" s="176"/>
      <c r="G253" s="176"/>
      <c r="H253" s="176"/>
      <c r="I253" s="176"/>
      <c r="J253" s="176"/>
      <c r="Z253" s="83"/>
      <c r="AA253" s="83"/>
      <c r="AB253" s="83"/>
      <c r="AC253" s="83"/>
      <c r="AD253" s="83"/>
      <c r="EP253" s="84"/>
      <c r="EQ253" s="84"/>
      <c r="ER253" s="84"/>
      <c r="ES253" s="84"/>
      <c r="ET253" s="84"/>
    </row>
    <row r="254" spans="1:150" ht="12.75">
      <c r="A254" s="188"/>
      <c r="B254" s="189"/>
      <c r="C254" s="176"/>
      <c r="D254" s="176"/>
      <c r="E254" s="176"/>
      <c r="F254" s="176"/>
      <c r="G254" s="176"/>
      <c r="H254" s="176"/>
      <c r="I254" s="176"/>
      <c r="J254" s="176"/>
      <c r="Z254" s="83"/>
      <c r="AA254" s="83"/>
      <c r="AB254" s="83"/>
      <c r="AC254" s="83"/>
      <c r="AD254" s="83"/>
      <c r="EP254" s="84"/>
      <c r="EQ254" s="84"/>
      <c r="ER254" s="84"/>
      <c r="ES254" s="84"/>
      <c r="ET254" s="84"/>
    </row>
    <row r="255" spans="1:150" ht="12.75">
      <c r="A255" s="188"/>
      <c r="B255" s="189"/>
      <c r="C255" s="176"/>
      <c r="D255" s="176"/>
      <c r="E255" s="176"/>
      <c r="F255" s="176"/>
      <c r="G255" s="176"/>
      <c r="H255" s="176"/>
      <c r="I255" s="176"/>
      <c r="J255" s="176"/>
      <c r="Z255" s="83"/>
      <c r="AA255" s="83"/>
      <c r="AB255" s="83"/>
      <c r="AC255" s="83"/>
      <c r="AD255" s="83"/>
      <c r="EP255" s="84"/>
      <c r="EQ255" s="84"/>
      <c r="ER255" s="84"/>
      <c r="ES255" s="84"/>
      <c r="ET255" s="84"/>
    </row>
    <row r="256" spans="1:150" ht="12.75">
      <c r="A256" s="188"/>
      <c r="B256" s="189"/>
      <c r="C256" s="176"/>
      <c r="D256" s="176"/>
      <c r="E256" s="176"/>
      <c r="F256" s="176"/>
      <c r="G256" s="176"/>
      <c r="H256" s="176"/>
      <c r="I256" s="176"/>
      <c r="J256" s="176"/>
      <c r="Z256" s="83"/>
      <c r="AA256" s="83"/>
      <c r="AB256" s="83"/>
      <c r="AC256" s="83"/>
      <c r="AD256" s="83"/>
      <c r="EP256" s="84"/>
      <c r="EQ256" s="84"/>
      <c r="ER256" s="84"/>
      <c r="ES256" s="84"/>
      <c r="ET256" s="84"/>
    </row>
    <row r="257" spans="1:150" ht="12.75">
      <c r="A257" s="188"/>
      <c r="B257" s="189"/>
      <c r="C257" s="176"/>
      <c r="D257" s="176"/>
      <c r="E257" s="176"/>
      <c r="F257" s="176"/>
      <c r="G257" s="176"/>
      <c r="H257" s="176"/>
      <c r="I257" s="176"/>
      <c r="J257" s="176"/>
      <c r="Z257" s="83"/>
      <c r="AA257" s="83"/>
      <c r="AB257" s="83"/>
      <c r="AC257" s="83"/>
      <c r="AD257" s="83"/>
      <c r="EP257" s="84"/>
      <c r="EQ257" s="84"/>
      <c r="ER257" s="84"/>
      <c r="ES257" s="84"/>
      <c r="ET257" s="84"/>
    </row>
    <row r="258" spans="1:150" ht="12.75">
      <c r="A258" s="188"/>
      <c r="B258" s="189"/>
      <c r="C258" s="176"/>
      <c r="D258" s="176"/>
      <c r="E258" s="176"/>
      <c r="F258" s="176"/>
      <c r="G258" s="176"/>
      <c r="H258" s="176"/>
      <c r="I258" s="176"/>
      <c r="J258" s="176"/>
      <c r="Z258" s="83"/>
      <c r="AA258" s="83"/>
      <c r="AB258" s="83"/>
      <c r="AC258" s="83"/>
      <c r="AD258" s="83"/>
      <c r="EP258" s="84"/>
      <c r="EQ258" s="84"/>
      <c r="ER258" s="84"/>
      <c r="ES258" s="84"/>
      <c r="ET258" s="84"/>
    </row>
    <row r="259" spans="1:150" ht="12.75">
      <c r="A259" s="188"/>
      <c r="B259" s="189"/>
      <c r="C259" s="176"/>
      <c r="D259" s="176"/>
      <c r="E259" s="176"/>
      <c r="F259" s="176"/>
      <c r="G259" s="176"/>
      <c r="H259" s="176"/>
      <c r="I259" s="176"/>
      <c r="J259" s="176"/>
      <c r="Z259" s="83"/>
      <c r="AA259" s="83"/>
      <c r="AB259" s="83"/>
      <c r="AC259" s="83"/>
      <c r="AD259" s="83"/>
      <c r="EP259" s="84"/>
      <c r="EQ259" s="84"/>
      <c r="ER259" s="84"/>
      <c r="ES259" s="84"/>
      <c r="ET259" s="84"/>
    </row>
    <row r="260" spans="1:150" ht="12.75">
      <c r="A260" s="188"/>
      <c r="B260" s="189"/>
      <c r="C260" s="176"/>
      <c r="D260" s="176"/>
      <c r="E260" s="176"/>
      <c r="F260" s="176"/>
      <c r="G260" s="176"/>
      <c r="H260" s="176"/>
      <c r="I260" s="176"/>
      <c r="J260" s="176"/>
      <c r="Z260" s="83"/>
      <c r="AA260" s="83"/>
      <c r="AB260" s="83"/>
      <c r="AC260" s="83"/>
      <c r="AD260" s="83"/>
      <c r="EP260" s="84"/>
      <c r="EQ260" s="84"/>
      <c r="ER260" s="84"/>
      <c r="ES260" s="84"/>
      <c r="ET260" s="84"/>
    </row>
    <row r="261" spans="1:150" ht="12.75">
      <c r="A261" s="188"/>
      <c r="B261" s="189"/>
      <c r="C261" s="176"/>
      <c r="D261" s="176"/>
      <c r="E261" s="176"/>
      <c r="F261" s="176"/>
      <c r="G261" s="176"/>
      <c r="H261" s="176"/>
      <c r="I261" s="176"/>
      <c r="J261" s="176"/>
      <c r="Z261" s="83"/>
      <c r="AA261" s="83"/>
      <c r="AB261" s="83"/>
      <c r="AC261" s="83"/>
      <c r="AD261" s="83"/>
      <c r="EP261" s="84"/>
      <c r="EQ261" s="84"/>
      <c r="ER261" s="84"/>
      <c r="ES261" s="84"/>
      <c r="ET261" s="84"/>
    </row>
    <row r="262" spans="1:150" ht="12.75">
      <c r="A262" s="188"/>
      <c r="B262" s="189"/>
      <c r="C262" s="176"/>
      <c r="D262" s="176"/>
      <c r="E262" s="176"/>
      <c r="F262" s="176"/>
      <c r="G262" s="176"/>
      <c r="H262" s="176"/>
      <c r="I262" s="176"/>
      <c r="J262" s="176"/>
      <c r="Z262" s="83"/>
      <c r="AA262" s="83"/>
      <c r="AB262" s="83"/>
      <c r="AC262" s="83"/>
      <c r="AD262" s="83"/>
      <c r="EP262" s="84"/>
      <c r="EQ262" s="84"/>
      <c r="ER262" s="84"/>
      <c r="ES262" s="84"/>
      <c r="ET262" s="84"/>
    </row>
    <row r="263" spans="1:150" ht="12.75">
      <c r="A263" s="188"/>
      <c r="B263" s="189"/>
      <c r="C263" s="176"/>
      <c r="D263" s="176"/>
      <c r="E263" s="176"/>
      <c r="F263" s="176"/>
      <c r="G263" s="176"/>
      <c r="H263" s="176"/>
      <c r="I263" s="176"/>
      <c r="J263" s="176"/>
      <c r="Z263" s="83"/>
      <c r="AA263" s="83"/>
      <c r="AB263" s="83"/>
      <c r="AC263" s="83"/>
      <c r="AD263" s="83"/>
      <c r="EP263" s="84"/>
      <c r="EQ263" s="84"/>
      <c r="ER263" s="84"/>
      <c r="ES263" s="84"/>
      <c r="ET263" s="84"/>
    </row>
    <row r="264" spans="1:150" ht="12.75">
      <c r="A264" s="188"/>
      <c r="B264" s="189"/>
      <c r="C264" s="176"/>
      <c r="D264" s="176"/>
      <c r="E264" s="176"/>
      <c r="F264" s="176"/>
      <c r="G264" s="176"/>
      <c r="H264" s="176"/>
      <c r="I264" s="176"/>
      <c r="J264" s="176"/>
      <c r="Z264" s="83"/>
      <c r="AA264" s="83"/>
      <c r="AB264" s="83"/>
      <c r="AC264" s="83"/>
      <c r="AD264" s="83"/>
      <c r="EP264" s="84"/>
      <c r="EQ264" s="84"/>
      <c r="ER264" s="84"/>
      <c r="ES264" s="84"/>
      <c r="ET264" s="84"/>
    </row>
    <row r="265" spans="1:150" ht="12.75">
      <c r="A265" s="188"/>
      <c r="B265" s="189"/>
      <c r="C265" s="176"/>
      <c r="D265" s="176"/>
      <c r="E265" s="176"/>
      <c r="F265" s="176"/>
      <c r="G265" s="176"/>
      <c r="H265" s="176"/>
      <c r="I265" s="176"/>
      <c r="J265" s="176"/>
      <c r="Z265" s="83"/>
      <c r="AA265" s="83"/>
      <c r="AB265" s="83"/>
      <c r="AC265" s="83"/>
      <c r="AD265" s="83"/>
      <c r="EP265" s="84"/>
      <c r="EQ265" s="84"/>
      <c r="ER265" s="84"/>
      <c r="ES265" s="84"/>
      <c r="ET265" s="84"/>
    </row>
    <row r="266" spans="1:150" ht="12.75">
      <c r="A266" s="188"/>
      <c r="B266" s="189"/>
      <c r="C266" s="176"/>
      <c r="D266" s="176"/>
      <c r="E266" s="176"/>
      <c r="F266" s="176"/>
      <c r="G266" s="176"/>
      <c r="H266" s="176"/>
      <c r="I266" s="176"/>
      <c r="J266" s="176"/>
      <c r="Z266" s="83"/>
      <c r="AA266" s="83"/>
      <c r="AB266" s="83"/>
      <c r="AC266" s="83"/>
      <c r="AD266" s="83"/>
      <c r="EP266" s="84"/>
      <c r="EQ266" s="84"/>
      <c r="ER266" s="84"/>
      <c r="ES266" s="84"/>
      <c r="ET266" s="84"/>
    </row>
    <row r="267" spans="1:150" ht="12.75">
      <c r="A267" s="188"/>
      <c r="B267" s="189"/>
      <c r="C267" s="176"/>
      <c r="D267" s="176"/>
      <c r="E267" s="176"/>
      <c r="F267" s="176"/>
      <c r="G267" s="176"/>
      <c r="H267" s="176"/>
      <c r="I267" s="176"/>
      <c r="J267" s="176"/>
      <c r="Z267" s="83"/>
      <c r="AA267" s="83"/>
      <c r="AB267" s="83"/>
      <c r="AC267" s="83"/>
      <c r="AD267" s="83"/>
      <c r="EP267" s="84"/>
      <c r="EQ267" s="84"/>
      <c r="ER267" s="84"/>
      <c r="ES267" s="84"/>
      <c r="ET267" s="84"/>
    </row>
    <row r="268" spans="1:150" ht="12.75">
      <c r="A268" s="188"/>
      <c r="B268" s="189"/>
      <c r="C268" s="176"/>
      <c r="D268" s="176"/>
      <c r="E268" s="176"/>
      <c r="F268" s="176"/>
      <c r="G268" s="176"/>
      <c r="H268" s="176"/>
      <c r="I268" s="176"/>
      <c r="J268" s="176"/>
      <c r="Z268" s="83"/>
      <c r="AA268" s="83"/>
      <c r="AB268" s="83"/>
      <c r="AC268" s="83"/>
      <c r="AD268" s="83"/>
      <c r="EP268" s="84"/>
      <c r="EQ268" s="84"/>
      <c r="ER268" s="84"/>
      <c r="ES268" s="84"/>
      <c r="ET268" s="84"/>
    </row>
    <row r="269" spans="1:150" ht="12.75">
      <c r="A269" s="188"/>
      <c r="B269" s="189"/>
      <c r="C269" s="176"/>
      <c r="D269" s="176"/>
      <c r="E269" s="176"/>
      <c r="F269" s="176"/>
      <c r="G269" s="176"/>
      <c r="H269" s="176"/>
      <c r="I269" s="176"/>
      <c r="J269" s="176"/>
      <c r="Z269" s="83"/>
      <c r="AA269" s="83"/>
      <c r="AB269" s="83"/>
      <c r="AC269" s="83"/>
      <c r="AD269" s="83"/>
      <c r="EP269" s="84"/>
      <c r="EQ269" s="84"/>
      <c r="ER269" s="84"/>
      <c r="ES269" s="84"/>
      <c r="ET269" s="84"/>
    </row>
    <row r="270" spans="1:150" ht="12.75">
      <c r="A270" s="188"/>
      <c r="B270" s="189"/>
      <c r="C270" s="176"/>
      <c r="D270" s="176"/>
      <c r="E270" s="176"/>
      <c r="F270" s="176"/>
      <c r="G270" s="176"/>
      <c r="H270" s="176"/>
      <c r="I270" s="176"/>
      <c r="J270" s="176"/>
      <c r="Z270" s="83"/>
      <c r="AA270" s="83"/>
      <c r="AB270" s="83"/>
      <c r="AC270" s="83"/>
      <c r="AD270" s="83"/>
      <c r="EP270" s="84"/>
      <c r="EQ270" s="84"/>
      <c r="ER270" s="84"/>
      <c r="ES270" s="84"/>
      <c r="ET270" s="84"/>
    </row>
    <row r="271" spans="1:150" ht="12.75">
      <c r="A271" s="188"/>
      <c r="B271" s="189"/>
      <c r="C271" s="176"/>
      <c r="D271" s="176"/>
      <c r="E271" s="176"/>
      <c r="F271" s="176"/>
      <c r="G271" s="176"/>
      <c r="H271" s="176"/>
      <c r="I271" s="176"/>
      <c r="J271" s="176"/>
      <c r="Z271" s="83"/>
      <c r="AA271" s="83"/>
      <c r="AB271" s="83"/>
      <c r="AC271" s="83"/>
      <c r="AD271" s="83"/>
      <c r="EP271" s="84"/>
      <c r="EQ271" s="84"/>
      <c r="ER271" s="84"/>
      <c r="ES271" s="84"/>
      <c r="ET271" s="84"/>
    </row>
    <row r="272" spans="1:150" ht="12.75">
      <c r="A272" s="188"/>
      <c r="B272" s="189"/>
      <c r="C272" s="176"/>
      <c r="D272" s="176"/>
      <c r="E272" s="176"/>
      <c r="F272" s="176"/>
      <c r="G272" s="176"/>
      <c r="H272" s="176"/>
      <c r="I272" s="176"/>
      <c r="J272" s="176"/>
      <c r="Z272" s="83"/>
      <c r="AA272" s="83"/>
      <c r="AB272" s="83"/>
      <c r="AC272" s="83"/>
      <c r="AD272" s="83"/>
      <c r="EP272" s="84"/>
      <c r="EQ272" s="84"/>
      <c r="ER272" s="84"/>
      <c r="ES272" s="84"/>
      <c r="ET272" s="84"/>
    </row>
    <row r="273" spans="1:150" ht="12.75">
      <c r="A273" s="188"/>
      <c r="B273" s="189"/>
      <c r="C273" s="176"/>
      <c r="D273" s="176"/>
      <c r="E273" s="176"/>
      <c r="F273" s="176"/>
      <c r="G273" s="176"/>
      <c r="H273" s="176"/>
      <c r="I273" s="176"/>
      <c r="J273" s="176"/>
      <c r="Z273" s="83"/>
      <c r="AA273" s="83"/>
      <c r="AB273" s="83"/>
      <c r="AC273" s="83"/>
      <c r="AD273" s="83"/>
      <c r="EP273" s="84"/>
      <c r="EQ273" s="84"/>
      <c r="ER273" s="84"/>
      <c r="ES273" s="84"/>
      <c r="ET273" s="84"/>
    </row>
    <row r="274" spans="1:150" ht="12.75">
      <c r="A274" s="188"/>
      <c r="B274" s="189"/>
      <c r="C274" s="176"/>
      <c r="D274" s="176"/>
      <c r="E274" s="176"/>
      <c r="F274" s="176"/>
      <c r="G274" s="176"/>
      <c r="H274" s="176"/>
      <c r="I274" s="176"/>
      <c r="J274" s="176"/>
      <c r="Z274" s="83"/>
      <c r="AA274" s="83"/>
      <c r="AB274" s="83"/>
      <c r="AC274" s="83"/>
      <c r="AD274" s="83"/>
      <c r="EP274" s="84"/>
      <c r="EQ274" s="84"/>
      <c r="ER274" s="84"/>
      <c r="ES274" s="84"/>
      <c r="ET274" s="84"/>
    </row>
    <row r="275" spans="1:150" ht="12.75">
      <c r="A275" s="188"/>
      <c r="B275" s="189"/>
      <c r="C275" s="176"/>
      <c r="D275" s="176"/>
      <c r="E275" s="176"/>
      <c r="F275" s="176"/>
      <c r="G275" s="176"/>
      <c r="H275" s="176"/>
      <c r="I275" s="176"/>
      <c r="J275" s="176"/>
      <c r="Z275" s="83"/>
      <c r="AA275" s="83"/>
      <c r="AB275" s="83"/>
      <c r="AC275" s="83"/>
      <c r="AD275" s="83"/>
      <c r="EP275" s="84"/>
      <c r="EQ275" s="84"/>
      <c r="ER275" s="84"/>
      <c r="ES275" s="84"/>
      <c r="ET275" s="84"/>
    </row>
    <row r="276" spans="1:150" ht="12.75">
      <c r="A276" s="188"/>
      <c r="B276" s="189"/>
      <c r="C276" s="176"/>
      <c r="D276" s="176"/>
      <c r="E276" s="176"/>
      <c r="F276" s="176"/>
      <c r="G276" s="176"/>
      <c r="H276" s="176"/>
      <c r="I276" s="176"/>
      <c r="J276" s="176"/>
      <c r="Z276" s="83"/>
      <c r="AA276" s="83"/>
      <c r="AB276" s="83"/>
      <c r="AC276" s="83"/>
      <c r="AD276" s="83"/>
      <c r="EP276" s="84"/>
      <c r="EQ276" s="84"/>
      <c r="ER276" s="84"/>
      <c r="ES276" s="84"/>
      <c r="ET276" s="84"/>
    </row>
    <row r="277" spans="1:150" ht="12.75">
      <c r="A277" s="188"/>
      <c r="B277" s="189"/>
      <c r="C277" s="176"/>
      <c r="D277" s="176"/>
      <c r="E277" s="176"/>
      <c r="F277" s="176"/>
      <c r="G277" s="176"/>
      <c r="H277" s="176"/>
      <c r="I277" s="176"/>
      <c r="J277" s="176"/>
      <c r="Z277" s="83"/>
      <c r="AA277" s="83"/>
      <c r="AB277" s="83"/>
      <c r="AC277" s="83"/>
      <c r="AD277" s="83"/>
      <c r="EP277" s="84"/>
      <c r="EQ277" s="84"/>
      <c r="ER277" s="84"/>
      <c r="ES277" s="84"/>
      <c r="ET277" s="84"/>
    </row>
    <row r="278" spans="1:150" ht="12.75">
      <c r="A278" s="188"/>
      <c r="B278" s="189"/>
      <c r="C278" s="176"/>
      <c r="D278" s="176"/>
      <c r="E278" s="176"/>
      <c r="F278" s="176"/>
      <c r="G278" s="176"/>
      <c r="H278" s="176"/>
      <c r="I278" s="176"/>
      <c r="J278" s="176"/>
      <c r="Z278" s="83"/>
      <c r="AA278" s="83"/>
      <c r="AB278" s="83"/>
      <c r="AC278" s="83"/>
      <c r="AD278" s="83"/>
      <c r="EP278" s="84"/>
      <c r="EQ278" s="84"/>
      <c r="ER278" s="84"/>
      <c r="ES278" s="84"/>
      <c r="ET278" s="84"/>
    </row>
    <row r="279" spans="1:150" ht="12.75">
      <c r="A279" s="188"/>
      <c r="B279" s="189"/>
      <c r="C279" s="176"/>
      <c r="D279" s="176"/>
      <c r="E279" s="176"/>
      <c r="F279" s="176"/>
      <c r="G279" s="176"/>
      <c r="H279" s="176"/>
      <c r="I279" s="176"/>
      <c r="J279" s="176"/>
      <c r="Z279" s="83"/>
      <c r="AA279" s="83"/>
      <c r="AB279" s="83"/>
      <c r="AC279" s="83"/>
      <c r="AD279" s="83"/>
      <c r="EP279" s="84"/>
      <c r="EQ279" s="84"/>
      <c r="ER279" s="84"/>
      <c r="ES279" s="84"/>
      <c r="ET279" s="84"/>
    </row>
    <row r="280" spans="1:150" ht="12.75">
      <c r="A280" s="188"/>
      <c r="B280" s="189"/>
      <c r="C280" s="176"/>
      <c r="D280" s="176"/>
      <c r="E280" s="176"/>
      <c r="F280" s="176"/>
      <c r="G280" s="176"/>
      <c r="H280" s="176"/>
      <c r="I280" s="176"/>
      <c r="J280" s="176"/>
      <c r="Z280" s="83"/>
      <c r="AA280" s="83"/>
      <c r="AB280" s="83"/>
      <c r="AC280" s="83"/>
      <c r="AD280" s="83"/>
      <c r="EP280" s="84"/>
      <c r="EQ280" s="84"/>
      <c r="ER280" s="84"/>
      <c r="ES280" s="84"/>
      <c r="ET280" s="84"/>
    </row>
    <row r="281" spans="1:150" ht="12.75">
      <c r="A281" s="188"/>
      <c r="B281" s="189"/>
      <c r="C281" s="176"/>
      <c r="D281" s="176"/>
      <c r="E281" s="176"/>
      <c r="F281" s="176"/>
      <c r="G281" s="176"/>
      <c r="H281" s="176"/>
      <c r="I281" s="176"/>
      <c r="J281" s="176"/>
      <c r="Z281" s="83"/>
      <c r="AA281" s="83"/>
      <c r="AB281" s="83"/>
      <c r="AC281" s="83"/>
      <c r="AD281" s="83"/>
      <c r="EP281" s="84"/>
      <c r="EQ281" s="84"/>
      <c r="ER281" s="84"/>
      <c r="ES281" s="84"/>
      <c r="ET281" s="84"/>
    </row>
    <row r="282" spans="1:150" ht="12.75">
      <c r="A282" s="188"/>
      <c r="B282" s="189"/>
      <c r="C282" s="176"/>
      <c r="D282" s="176"/>
      <c r="E282" s="176"/>
      <c r="F282" s="176"/>
      <c r="G282" s="176"/>
      <c r="H282" s="176"/>
      <c r="I282" s="176"/>
      <c r="J282" s="176"/>
      <c r="Z282" s="83"/>
      <c r="AA282" s="83"/>
      <c r="AB282" s="83"/>
      <c r="AC282" s="83"/>
      <c r="AD282" s="83"/>
      <c r="EP282" s="84"/>
      <c r="EQ282" s="84"/>
      <c r="ER282" s="84"/>
      <c r="ES282" s="84"/>
      <c r="ET282" s="84"/>
    </row>
    <row r="283" spans="1:150" ht="12.75">
      <c r="A283" s="188"/>
      <c r="B283" s="189"/>
      <c r="C283" s="176"/>
      <c r="D283" s="176"/>
      <c r="E283" s="176"/>
      <c r="F283" s="176"/>
      <c r="G283" s="176"/>
      <c r="H283" s="176"/>
      <c r="I283" s="176"/>
      <c r="J283" s="176"/>
      <c r="Z283" s="83"/>
      <c r="AA283" s="83"/>
      <c r="AB283" s="83"/>
      <c r="AC283" s="83"/>
      <c r="AD283" s="83"/>
      <c r="EP283" s="84"/>
      <c r="EQ283" s="84"/>
      <c r="ER283" s="84"/>
      <c r="ES283" s="84"/>
      <c r="ET283" s="84"/>
    </row>
    <row r="284" spans="1:150" ht="12.75">
      <c r="A284" s="188"/>
      <c r="B284" s="189"/>
      <c r="C284" s="176"/>
      <c r="D284" s="176"/>
      <c r="E284" s="176"/>
      <c r="F284" s="176"/>
      <c r="G284" s="176"/>
      <c r="H284" s="176"/>
      <c r="I284" s="176"/>
      <c r="J284" s="176"/>
      <c r="Z284" s="83"/>
      <c r="AA284" s="83"/>
      <c r="AB284" s="83"/>
      <c r="AC284" s="83"/>
      <c r="AD284" s="83"/>
      <c r="EP284" s="84"/>
      <c r="EQ284" s="84"/>
      <c r="ER284" s="84"/>
      <c r="ES284" s="84"/>
      <c r="ET284" s="84"/>
    </row>
    <row r="285" spans="1:150" ht="12.75">
      <c r="A285" s="188"/>
      <c r="B285" s="189"/>
      <c r="C285" s="176"/>
      <c r="D285" s="176"/>
      <c r="E285" s="176"/>
      <c r="F285" s="176"/>
      <c r="G285" s="176"/>
      <c r="H285" s="176"/>
      <c r="I285" s="176"/>
      <c r="J285" s="176"/>
      <c r="Z285" s="83"/>
      <c r="AA285" s="83"/>
      <c r="AB285" s="83"/>
      <c r="AC285" s="83"/>
      <c r="AD285" s="83"/>
      <c r="EP285" s="84"/>
      <c r="EQ285" s="84"/>
      <c r="ER285" s="84"/>
      <c r="ES285" s="84"/>
      <c r="ET285" s="84"/>
    </row>
    <row r="286" spans="1:150" ht="12.75">
      <c r="A286" s="188"/>
      <c r="B286" s="189"/>
      <c r="C286" s="176"/>
      <c r="D286" s="176"/>
      <c r="E286" s="176"/>
      <c r="F286" s="176"/>
      <c r="G286" s="176"/>
      <c r="H286" s="176"/>
      <c r="I286" s="176"/>
      <c r="J286" s="176"/>
      <c r="Z286" s="83"/>
      <c r="AA286" s="83"/>
      <c r="AB286" s="83"/>
      <c r="AC286" s="83"/>
      <c r="AD286" s="83"/>
      <c r="EP286" s="84"/>
      <c r="EQ286" s="84"/>
      <c r="ER286" s="84"/>
      <c r="ES286" s="84"/>
      <c r="ET286" s="84"/>
    </row>
    <row r="287" spans="1:150" ht="12.75">
      <c r="A287" s="188"/>
      <c r="B287" s="189"/>
      <c r="C287" s="176"/>
      <c r="D287" s="176"/>
      <c r="E287" s="176"/>
      <c r="F287" s="176"/>
      <c r="G287" s="176"/>
      <c r="H287" s="176"/>
      <c r="I287" s="176"/>
      <c r="J287" s="176"/>
      <c r="Z287" s="83"/>
      <c r="AA287" s="83"/>
      <c r="AB287" s="83"/>
      <c r="AC287" s="83"/>
      <c r="AD287" s="83"/>
      <c r="EP287" s="84"/>
      <c r="EQ287" s="84"/>
      <c r="ER287" s="84"/>
      <c r="ES287" s="84"/>
      <c r="ET287" s="84"/>
    </row>
    <row r="288" spans="1:150" ht="12.75">
      <c r="A288" s="188"/>
      <c r="B288" s="189"/>
      <c r="C288" s="176"/>
      <c r="D288" s="176"/>
      <c r="E288" s="176"/>
      <c r="F288" s="176"/>
      <c r="G288" s="176"/>
      <c r="H288" s="176"/>
      <c r="I288" s="176"/>
      <c r="J288" s="176"/>
      <c r="Z288" s="83"/>
      <c r="AA288" s="83"/>
      <c r="AB288" s="83"/>
      <c r="AC288" s="83"/>
      <c r="AD288" s="83"/>
      <c r="EP288" s="84"/>
      <c r="EQ288" s="84"/>
      <c r="ER288" s="84"/>
      <c r="ES288" s="84"/>
      <c r="ET288" s="84"/>
    </row>
    <row r="289" spans="1:150" ht="12.75">
      <c r="A289" s="188"/>
      <c r="B289" s="189"/>
      <c r="C289" s="176"/>
      <c r="D289" s="176"/>
      <c r="E289" s="176"/>
      <c r="F289" s="176"/>
      <c r="G289" s="176"/>
      <c r="H289" s="176"/>
      <c r="I289" s="176"/>
      <c r="J289" s="176"/>
      <c r="Z289" s="83"/>
      <c r="AA289" s="83"/>
      <c r="AB289" s="83"/>
      <c r="AC289" s="83"/>
      <c r="AD289" s="83"/>
      <c r="EP289" s="84"/>
      <c r="EQ289" s="84"/>
      <c r="ER289" s="84"/>
      <c r="ES289" s="84"/>
      <c r="ET289" s="84"/>
    </row>
    <row r="290" spans="1:150" ht="12.75">
      <c r="A290" s="188"/>
      <c r="B290" s="189"/>
      <c r="C290" s="176"/>
      <c r="D290" s="176"/>
      <c r="E290" s="176"/>
      <c r="F290" s="176"/>
      <c r="G290" s="176"/>
      <c r="H290" s="176"/>
      <c r="I290" s="176"/>
      <c r="J290" s="176"/>
      <c r="Z290" s="83"/>
      <c r="AA290" s="83"/>
      <c r="AB290" s="83"/>
      <c r="AC290" s="83"/>
      <c r="AD290" s="83"/>
      <c r="EP290" s="84"/>
      <c r="EQ290" s="84"/>
      <c r="ER290" s="84"/>
      <c r="ES290" s="84"/>
      <c r="ET290" s="84"/>
    </row>
    <row r="291" spans="1:150" ht="12.75">
      <c r="A291" s="188"/>
      <c r="B291" s="189"/>
      <c r="C291" s="176"/>
      <c r="D291" s="176"/>
      <c r="E291" s="176"/>
      <c r="F291" s="176"/>
      <c r="G291" s="176"/>
      <c r="H291" s="176"/>
      <c r="I291" s="176"/>
      <c r="J291" s="176"/>
      <c r="Z291" s="83"/>
      <c r="AA291" s="83"/>
      <c r="AB291" s="83"/>
      <c r="AC291" s="83"/>
      <c r="AD291" s="83"/>
      <c r="EP291" s="84"/>
      <c r="EQ291" s="84"/>
      <c r="ER291" s="84"/>
      <c r="ES291" s="84"/>
      <c r="ET291" s="84"/>
    </row>
    <row r="292" spans="1:150" ht="12.75">
      <c r="A292" s="188"/>
      <c r="B292" s="189"/>
      <c r="C292" s="176"/>
      <c r="D292" s="176"/>
      <c r="E292" s="176"/>
      <c r="F292" s="176"/>
      <c r="G292" s="176"/>
      <c r="H292" s="176"/>
      <c r="I292" s="176"/>
      <c r="J292" s="176"/>
      <c r="Z292" s="83"/>
      <c r="AA292" s="83"/>
      <c r="AB292" s="83"/>
      <c r="AC292" s="83"/>
      <c r="AD292" s="83"/>
      <c r="EP292" s="84"/>
      <c r="EQ292" s="84"/>
      <c r="ER292" s="84"/>
      <c r="ES292" s="84"/>
      <c r="ET292" s="84"/>
    </row>
    <row r="293" spans="1:150" ht="12.75">
      <c r="A293" s="188"/>
      <c r="B293" s="189"/>
      <c r="C293" s="176"/>
      <c r="D293" s="176"/>
      <c r="E293" s="176"/>
      <c r="F293" s="176"/>
      <c r="G293" s="176"/>
      <c r="H293" s="176"/>
      <c r="I293" s="176"/>
      <c r="J293" s="176"/>
      <c r="Z293" s="83"/>
      <c r="AA293" s="83"/>
      <c r="AB293" s="83"/>
      <c r="AC293" s="83"/>
      <c r="AD293" s="83"/>
      <c r="EP293" s="84"/>
      <c r="EQ293" s="84"/>
      <c r="ER293" s="84"/>
      <c r="ES293" s="84"/>
      <c r="ET293" s="84"/>
    </row>
    <row r="294" spans="1:150" ht="12.75">
      <c r="A294" s="188"/>
      <c r="B294" s="189"/>
      <c r="C294" s="176"/>
      <c r="D294" s="176"/>
      <c r="E294" s="176"/>
      <c r="F294" s="176"/>
      <c r="G294" s="176"/>
      <c r="H294" s="176"/>
      <c r="I294" s="176"/>
      <c r="J294" s="176"/>
      <c r="Z294" s="83"/>
      <c r="AA294" s="83"/>
      <c r="AB294" s="83"/>
      <c r="AC294" s="83"/>
      <c r="AD294" s="83"/>
      <c r="EP294" s="84"/>
      <c r="EQ294" s="84"/>
      <c r="ER294" s="84"/>
      <c r="ES294" s="84"/>
      <c r="ET294" s="84"/>
    </row>
    <row r="295" spans="1:150" ht="12.75">
      <c r="A295" s="188"/>
      <c r="B295" s="189"/>
      <c r="C295" s="176"/>
      <c r="D295" s="176"/>
      <c r="E295" s="176"/>
      <c r="F295" s="176"/>
      <c r="G295" s="176"/>
      <c r="H295" s="176"/>
      <c r="I295" s="176"/>
      <c r="J295" s="176"/>
      <c r="Z295" s="83"/>
      <c r="AA295" s="83"/>
      <c r="AB295" s="83"/>
      <c r="AC295" s="83"/>
      <c r="AD295" s="83"/>
      <c r="EP295" s="84"/>
      <c r="EQ295" s="84"/>
      <c r="ER295" s="84"/>
      <c r="ES295" s="84"/>
      <c r="ET295" s="84"/>
    </row>
    <row r="296" spans="1:150" ht="12.75">
      <c r="A296" s="188"/>
      <c r="B296" s="189"/>
      <c r="C296" s="176"/>
      <c r="D296" s="176"/>
      <c r="E296" s="176"/>
      <c r="F296" s="176"/>
      <c r="G296" s="176"/>
      <c r="H296" s="176"/>
      <c r="I296" s="176"/>
      <c r="J296" s="176"/>
      <c r="Z296" s="83"/>
      <c r="AA296" s="83"/>
      <c r="AB296" s="83"/>
      <c r="AC296" s="83"/>
      <c r="AD296" s="83"/>
      <c r="EP296" s="84"/>
      <c r="EQ296" s="84"/>
      <c r="ER296" s="84"/>
      <c r="ES296" s="84"/>
      <c r="ET296" s="84"/>
    </row>
    <row r="297" spans="1:150" ht="12.75">
      <c r="A297" s="188"/>
      <c r="B297" s="189"/>
      <c r="C297" s="176"/>
      <c r="D297" s="176"/>
      <c r="E297" s="176"/>
      <c r="F297" s="176"/>
      <c r="G297" s="176"/>
      <c r="H297" s="176"/>
      <c r="I297" s="176"/>
      <c r="J297" s="176"/>
      <c r="Z297" s="83"/>
      <c r="AA297" s="83"/>
      <c r="AB297" s="83"/>
      <c r="AC297" s="83"/>
      <c r="AD297" s="83"/>
      <c r="EP297" s="84"/>
      <c r="EQ297" s="84"/>
      <c r="ER297" s="84"/>
      <c r="ES297" s="84"/>
      <c r="ET297" s="84"/>
    </row>
    <row r="298" spans="1:150" ht="12.75">
      <c r="A298" s="188"/>
      <c r="B298" s="189"/>
      <c r="C298" s="176"/>
      <c r="D298" s="176"/>
      <c r="E298" s="176"/>
      <c r="F298" s="176"/>
      <c r="G298" s="176"/>
      <c r="H298" s="176"/>
      <c r="I298" s="176"/>
      <c r="J298" s="176"/>
      <c r="Z298" s="83"/>
      <c r="AA298" s="83"/>
      <c r="AB298" s="83"/>
      <c r="AC298" s="83"/>
      <c r="AD298" s="83"/>
      <c r="EP298" s="84"/>
      <c r="EQ298" s="84"/>
      <c r="ER298" s="84"/>
      <c r="ES298" s="84"/>
      <c r="ET298" s="84"/>
    </row>
    <row r="299" spans="1:150" ht="12.75">
      <c r="A299" s="188"/>
      <c r="B299" s="189"/>
      <c r="C299" s="176"/>
      <c r="D299" s="176"/>
      <c r="E299" s="176"/>
      <c r="F299" s="176"/>
      <c r="G299" s="176"/>
      <c r="H299" s="176"/>
      <c r="I299" s="176"/>
      <c r="J299" s="176"/>
      <c r="Z299" s="83"/>
      <c r="AA299" s="83"/>
      <c r="AB299" s="83"/>
      <c r="AC299" s="83"/>
      <c r="AD299" s="83"/>
      <c r="EP299" s="84"/>
      <c r="EQ299" s="84"/>
      <c r="ER299" s="84"/>
      <c r="ES299" s="84"/>
      <c r="ET299" s="84"/>
    </row>
    <row r="300" spans="1:150" ht="12.75">
      <c r="A300" s="188"/>
      <c r="B300" s="189"/>
      <c r="C300" s="176"/>
      <c r="D300" s="176"/>
      <c r="E300" s="176"/>
      <c r="F300" s="176"/>
      <c r="G300" s="176"/>
      <c r="H300" s="176"/>
      <c r="I300" s="176"/>
      <c r="J300" s="176"/>
      <c r="Z300" s="83"/>
      <c r="AA300" s="83"/>
      <c r="AB300" s="83"/>
      <c r="AC300" s="83"/>
      <c r="AD300" s="83"/>
      <c r="EP300" s="84"/>
      <c r="EQ300" s="84"/>
      <c r="ER300" s="84"/>
      <c r="ES300" s="84"/>
      <c r="ET300" s="84"/>
    </row>
    <row r="301" spans="1:150" ht="12.75">
      <c r="A301" s="188"/>
      <c r="B301" s="189"/>
      <c r="C301" s="176"/>
      <c r="D301" s="176"/>
      <c r="E301" s="176"/>
      <c r="F301" s="176"/>
      <c r="G301" s="176"/>
      <c r="H301" s="176"/>
      <c r="I301" s="176"/>
      <c r="J301" s="176"/>
      <c r="Z301" s="83"/>
      <c r="AA301" s="83"/>
      <c r="AB301" s="83"/>
      <c r="AC301" s="83"/>
      <c r="AD301" s="83"/>
      <c r="EP301" s="84"/>
      <c r="EQ301" s="84"/>
      <c r="ER301" s="84"/>
      <c r="ES301" s="84"/>
      <c r="ET301" s="84"/>
    </row>
    <row r="302" spans="1:150" ht="12.75">
      <c r="A302" s="188"/>
      <c r="B302" s="189"/>
      <c r="C302" s="176"/>
      <c r="D302" s="176"/>
      <c r="E302" s="176"/>
      <c r="F302" s="176"/>
      <c r="G302" s="176"/>
      <c r="H302" s="176"/>
      <c r="I302" s="176"/>
      <c r="J302" s="176"/>
      <c r="Z302" s="83"/>
      <c r="AA302" s="83"/>
      <c r="AB302" s="83"/>
      <c r="AC302" s="83"/>
      <c r="AD302" s="83"/>
      <c r="EP302" s="84"/>
      <c r="EQ302" s="84"/>
      <c r="ER302" s="84"/>
      <c r="ES302" s="84"/>
      <c r="ET302" s="84"/>
    </row>
    <row r="303" spans="1:150" ht="12.75">
      <c r="A303" s="188"/>
      <c r="B303" s="189"/>
      <c r="C303" s="176"/>
      <c r="D303" s="176"/>
      <c r="E303" s="176"/>
      <c r="F303" s="176"/>
      <c r="G303" s="176"/>
      <c r="H303" s="176"/>
      <c r="I303" s="176"/>
      <c r="J303" s="176"/>
      <c r="Z303" s="83"/>
      <c r="AA303" s="83"/>
      <c r="AB303" s="83"/>
      <c r="AC303" s="83"/>
      <c r="AD303" s="83"/>
      <c r="EP303" s="84"/>
      <c r="EQ303" s="84"/>
      <c r="ER303" s="84"/>
      <c r="ES303" s="84"/>
      <c r="ET303" s="84"/>
    </row>
    <row r="304" spans="1:150" ht="12.75">
      <c r="A304" s="188"/>
      <c r="B304" s="189"/>
      <c r="C304" s="176"/>
      <c r="D304" s="176"/>
      <c r="E304" s="176"/>
      <c r="F304" s="176"/>
      <c r="G304" s="176"/>
      <c r="H304" s="176"/>
      <c r="I304" s="176"/>
      <c r="J304" s="176"/>
      <c r="Z304" s="83"/>
      <c r="AA304" s="83"/>
      <c r="AB304" s="83"/>
      <c r="AC304" s="83"/>
      <c r="AD304" s="83"/>
      <c r="EP304" s="84"/>
      <c r="EQ304" s="84"/>
      <c r="ER304" s="84"/>
      <c r="ES304" s="84"/>
      <c r="ET304" s="84"/>
    </row>
    <row r="305" spans="1:150" ht="12.75">
      <c r="A305" s="188"/>
      <c r="B305" s="189"/>
      <c r="C305" s="176"/>
      <c r="D305" s="176"/>
      <c r="E305" s="176"/>
      <c r="F305" s="176"/>
      <c r="G305" s="176"/>
      <c r="H305" s="176"/>
      <c r="I305" s="176"/>
      <c r="J305" s="176"/>
      <c r="Z305" s="83"/>
      <c r="AA305" s="83"/>
      <c r="AB305" s="83"/>
      <c r="AC305" s="83"/>
      <c r="AD305" s="83"/>
      <c r="EP305" s="84"/>
      <c r="EQ305" s="84"/>
      <c r="ER305" s="84"/>
      <c r="ES305" s="84"/>
      <c r="ET305" s="84"/>
    </row>
    <row r="306" spans="1:150" ht="12.75">
      <c r="A306" s="188"/>
      <c r="B306" s="189"/>
      <c r="C306" s="176"/>
      <c r="D306" s="176"/>
      <c r="E306" s="176"/>
      <c r="F306" s="176"/>
      <c r="G306" s="176"/>
      <c r="H306" s="176"/>
      <c r="I306" s="176"/>
      <c r="J306" s="176"/>
      <c r="Z306" s="83"/>
      <c r="AA306" s="83"/>
      <c r="AB306" s="83"/>
      <c r="AC306" s="83"/>
      <c r="AD306" s="83"/>
      <c r="EP306" s="84"/>
      <c r="EQ306" s="84"/>
      <c r="ER306" s="84"/>
      <c r="ES306" s="84"/>
      <c r="ET306" s="84"/>
    </row>
    <row r="307" spans="1:150" ht="12.75">
      <c r="A307" s="188"/>
      <c r="B307" s="189"/>
      <c r="C307" s="176"/>
      <c r="D307" s="176"/>
      <c r="E307" s="176"/>
      <c r="F307" s="176"/>
      <c r="G307" s="176"/>
      <c r="H307" s="176"/>
      <c r="I307" s="176"/>
      <c r="J307" s="176"/>
      <c r="Z307" s="83"/>
      <c r="AA307" s="83"/>
      <c r="AB307" s="83"/>
      <c r="AC307" s="83"/>
      <c r="AD307" s="83"/>
      <c r="EP307" s="84"/>
      <c r="EQ307" s="84"/>
      <c r="ER307" s="84"/>
      <c r="ES307" s="84"/>
      <c r="ET307" s="84"/>
    </row>
    <row r="308" spans="1:150" ht="12.75">
      <c r="A308" s="188"/>
      <c r="B308" s="189"/>
      <c r="C308" s="176"/>
      <c r="D308" s="176"/>
      <c r="E308" s="176"/>
      <c r="F308" s="176"/>
      <c r="G308" s="176"/>
      <c r="H308" s="176"/>
      <c r="I308" s="176"/>
      <c r="J308" s="176"/>
      <c r="Z308" s="83"/>
      <c r="AA308" s="83"/>
      <c r="AB308" s="83"/>
      <c r="AC308" s="83"/>
      <c r="AD308" s="83"/>
      <c r="EP308" s="84"/>
      <c r="EQ308" s="84"/>
      <c r="ER308" s="84"/>
      <c r="ES308" s="84"/>
      <c r="ET308" s="84"/>
    </row>
    <row r="309" spans="1:150" ht="12.75">
      <c r="A309" s="188"/>
      <c r="B309" s="189"/>
      <c r="C309" s="176"/>
      <c r="D309" s="176"/>
      <c r="E309" s="176"/>
      <c r="F309" s="176"/>
      <c r="G309" s="176"/>
      <c r="H309" s="176"/>
      <c r="I309" s="176"/>
      <c r="J309" s="176"/>
      <c r="Z309" s="83"/>
      <c r="AA309" s="83"/>
      <c r="AB309" s="83"/>
      <c r="AC309" s="83"/>
      <c r="AD309" s="83"/>
      <c r="EP309" s="84"/>
      <c r="EQ309" s="84"/>
      <c r="ER309" s="84"/>
      <c r="ES309" s="84"/>
      <c r="ET309" s="84"/>
    </row>
    <row r="310" spans="1:150" ht="12.75">
      <c r="A310" s="188"/>
      <c r="B310" s="189"/>
      <c r="C310" s="176"/>
      <c r="D310" s="176"/>
      <c r="E310" s="176"/>
      <c r="F310" s="176"/>
      <c r="G310" s="176"/>
      <c r="H310" s="176"/>
      <c r="I310" s="176"/>
      <c r="J310" s="176"/>
      <c r="Z310" s="83"/>
      <c r="AA310" s="83"/>
      <c r="AB310" s="83"/>
      <c r="AC310" s="83"/>
      <c r="AD310" s="83"/>
      <c r="EP310" s="84"/>
      <c r="EQ310" s="84"/>
      <c r="ER310" s="84"/>
      <c r="ES310" s="84"/>
      <c r="ET310" s="84"/>
    </row>
    <row r="311" spans="1:150" ht="12.75">
      <c r="A311" s="188"/>
      <c r="B311" s="189"/>
      <c r="C311" s="176"/>
      <c r="D311" s="176"/>
      <c r="E311" s="176"/>
      <c r="F311" s="176"/>
      <c r="G311" s="176"/>
      <c r="H311" s="176"/>
      <c r="I311" s="176"/>
      <c r="J311" s="176"/>
      <c r="Z311" s="83"/>
      <c r="AA311" s="83"/>
      <c r="AB311" s="83"/>
      <c r="AC311" s="83"/>
      <c r="AD311" s="83"/>
      <c r="EP311" s="84"/>
      <c r="EQ311" s="84"/>
      <c r="ER311" s="84"/>
      <c r="ES311" s="84"/>
      <c r="ET311" s="84"/>
    </row>
    <row r="312" spans="1:150" ht="12.75">
      <c r="A312" s="188"/>
      <c r="B312" s="189"/>
      <c r="C312" s="176"/>
      <c r="D312" s="176"/>
      <c r="E312" s="176"/>
      <c r="F312" s="176"/>
      <c r="G312" s="176"/>
      <c r="H312" s="176"/>
      <c r="I312" s="176"/>
      <c r="J312" s="176"/>
      <c r="Z312" s="83"/>
      <c r="AA312" s="83"/>
      <c r="AB312" s="83"/>
      <c r="AC312" s="83"/>
      <c r="AD312" s="83"/>
      <c r="EP312" s="84"/>
      <c r="EQ312" s="84"/>
      <c r="ER312" s="84"/>
      <c r="ES312" s="84"/>
      <c r="ET312" s="84"/>
    </row>
    <row r="313" spans="1:150" ht="12.75">
      <c r="A313" s="188"/>
      <c r="B313" s="189"/>
      <c r="C313" s="176"/>
      <c r="D313" s="176"/>
      <c r="E313" s="176"/>
      <c r="F313" s="176"/>
      <c r="G313" s="176"/>
      <c r="H313" s="176"/>
      <c r="I313" s="176"/>
      <c r="J313" s="176"/>
      <c r="Z313" s="83"/>
      <c r="AA313" s="83"/>
      <c r="AB313" s="83"/>
      <c r="AC313" s="83"/>
      <c r="AD313" s="83"/>
      <c r="EP313" s="84"/>
      <c r="EQ313" s="84"/>
      <c r="ER313" s="84"/>
      <c r="ES313" s="84"/>
      <c r="ET313" s="84"/>
    </row>
    <row r="314" spans="1:150" ht="12.75">
      <c r="A314" s="188"/>
      <c r="B314" s="189"/>
      <c r="C314" s="176"/>
      <c r="D314" s="176"/>
      <c r="E314" s="176"/>
      <c r="F314" s="176"/>
      <c r="G314" s="176"/>
      <c r="H314" s="176"/>
      <c r="I314" s="176"/>
      <c r="J314" s="176"/>
      <c r="Z314" s="83"/>
      <c r="AA314" s="83"/>
      <c r="AB314" s="83"/>
      <c r="AC314" s="83"/>
      <c r="AD314" s="83"/>
      <c r="EP314" s="84"/>
      <c r="EQ314" s="84"/>
      <c r="ER314" s="84"/>
      <c r="ES314" s="84"/>
      <c r="ET314" s="84"/>
    </row>
    <row r="315" spans="1:150" ht="12.75">
      <c r="A315" s="188"/>
      <c r="B315" s="189"/>
      <c r="C315" s="176"/>
      <c r="D315" s="176"/>
      <c r="E315" s="176"/>
      <c r="F315" s="176"/>
      <c r="G315" s="176"/>
      <c r="H315" s="176"/>
      <c r="I315" s="176"/>
      <c r="J315" s="176"/>
      <c r="Z315" s="83"/>
      <c r="AA315" s="83"/>
      <c r="AB315" s="83"/>
      <c r="AC315" s="83"/>
      <c r="AD315" s="83"/>
      <c r="EP315" s="84"/>
      <c r="EQ315" s="84"/>
      <c r="ER315" s="84"/>
      <c r="ES315" s="84"/>
      <c r="ET315" s="84"/>
    </row>
    <row r="316" spans="1:150" ht="12.75">
      <c r="A316" s="188"/>
      <c r="B316" s="189"/>
      <c r="C316" s="176"/>
      <c r="D316" s="176"/>
      <c r="E316" s="176"/>
      <c r="F316" s="176"/>
      <c r="G316" s="176"/>
      <c r="H316" s="176"/>
      <c r="I316" s="176"/>
      <c r="J316" s="176"/>
      <c r="Z316" s="83"/>
      <c r="AA316" s="83"/>
      <c r="AB316" s="83"/>
      <c r="AC316" s="83"/>
      <c r="AD316" s="83"/>
      <c r="EP316" s="84"/>
      <c r="EQ316" s="84"/>
      <c r="ER316" s="84"/>
      <c r="ES316" s="84"/>
      <c r="ET316" s="84"/>
    </row>
    <row r="317" spans="1:150" ht="12.75">
      <c r="A317" s="188"/>
      <c r="B317" s="189"/>
      <c r="C317" s="176"/>
      <c r="D317" s="176"/>
      <c r="E317" s="176"/>
      <c r="F317" s="176"/>
      <c r="G317" s="176"/>
      <c r="H317" s="176"/>
      <c r="I317" s="176"/>
      <c r="J317" s="176"/>
      <c r="Z317" s="83"/>
      <c r="AA317" s="83"/>
      <c r="AB317" s="83"/>
      <c r="AC317" s="83"/>
      <c r="AD317" s="83"/>
      <c r="EP317" s="84"/>
      <c r="EQ317" s="84"/>
      <c r="ER317" s="84"/>
      <c r="ES317" s="84"/>
      <c r="ET317" s="84"/>
    </row>
    <row r="318" spans="1:150" ht="12.75">
      <c r="A318" s="188"/>
      <c r="B318" s="189"/>
      <c r="C318" s="176"/>
      <c r="D318" s="176"/>
      <c r="E318" s="176"/>
      <c r="F318" s="176"/>
      <c r="G318" s="176"/>
      <c r="H318" s="176"/>
      <c r="I318" s="176"/>
      <c r="J318" s="176"/>
      <c r="Z318" s="83"/>
      <c r="AA318" s="83"/>
      <c r="AB318" s="83"/>
      <c r="AC318" s="83"/>
      <c r="AD318" s="83"/>
      <c r="EP318" s="84"/>
      <c r="EQ318" s="84"/>
      <c r="ER318" s="84"/>
      <c r="ES318" s="84"/>
      <c r="ET318" s="84"/>
    </row>
    <row r="319" spans="1:150" ht="12.75">
      <c r="A319" s="188"/>
      <c r="B319" s="189"/>
      <c r="C319" s="176"/>
      <c r="D319" s="176"/>
      <c r="E319" s="176"/>
      <c r="F319" s="176"/>
      <c r="G319" s="176"/>
      <c r="H319" s="176"/>
      <c r="I319" s="176"/>
      <c r="J319" s="176"/>
      <c r="Z319" s="83"/>
      <c r="AA319" s="83"/>
      <c r="AB319" s="83"/>
      <c r="AC319" s="83"/>
      <c r="AD319" s="83"/>
      <c r="EP319" s="84"/>
      <c r="EQ319" s="84"/>
      <c r="ER319" s="84"/>
      <c r="ES319" s="84"/>
      <c r="ET319" s="84"/>
    </row>
    <row r="320" spans="1:150" ht="12.75">
      <c r="A320" s="188"/>
      <c r="B320" s="189"/>
      <c r="C320" s="176"/>
      <c r="D320" s="176"/>
      <c r="E320" s="176"/>
      <c r="F320" s="176"/>
      <c r="G320" s="176"/>
      <c r="H320" s="176"/>
      <c r="I320" s="176"/>
      <c r="J320" s="176"/>
      <c r="Z320" s="83"/>
      <c r="AA320" s="83"/>
      <c r="AB320" s="83"/>
      <c r="AC320" s="83"/>
      <c r="AD320" s="83"/>
      <c r="EP320" s="84"/>
      <c r="EQ320" s="84"/>
      <c r="ER320" s="84"/>
      <c r="ES320" s="84"/>
      <c r="ET320" s="84"/>
    </row>
    <row r="321" spans="1:150" ht="12.75">
      <c r="A321" s="188"/>
      <c r="B321" s="189"/>
      <c r="C321" s="176"/>
      <c r="D321" s="176"/>
      <c r="E321" s="176"/>
      <c r="F321" s="176"/>
      <c r="G321" s="176"/>
      <c r="H321" s="176"/>
      <c r="I321" s="176"/>
      <c r="J321" s="176"/>
      <c r="Z321" s="83"/>
      <c r="AA321" s="83"/>
      <c r="AB321" s="83"/>
      <c r="AC321" s="83"/>
      <c r="AD321" s="83"/>
      <c r="EP321" s="84"/>
      <c r="EQ321" s="84"/>
      <c r="ER321" s="84"/>
      <c r="ES321" s="84"/>
      <c r="ET321" s="84"/>
    </row>
    <row r="322" spans="1:150" ht="12.75">
      <c r="A322" s="188"/>
      <c r="B322" s="189"/>
      <c r="C322" s="176"/>
      <c r="D322" s="176"/>
      <c r="E322" s="176"/>
      <c r="F322" s="176"/>
      <c r="G322" s="176"/>
      <c r="H322" s="176"/>
      <c r="I322" s="176"/>
      <c r="J322" s="176"/>
      <c r="Z322" s="83"/>
      <c r="AA322" s="83"/>
      <c r="AB322" s="83"/>
      <c r="AC322" s="83"/>
      <c r="AD322" s="83"/>
      <c r="EP322" s="84"/>
      <c r="EQ322" s="84"/>
      <c r="ER322" s="84"/>
      <c r="ES322" s="84"/>
      <c r="ET322" s="84"/>
    </row>
    <row r="323" spans="1:150" ht="12.75">
      <c r="A323" s="188"/>
      <c r="B323" s="189"/>
      <c r="C323" s="176"/>
      <c r="D323" s="176"/>
      <c r="E323" s="176"/>
      <c r="F323" s="176"/>
      <c r="G323" s="176"/>
      <c r="H323" s="176"/>
      <c r="I323" s="176"/>
      <c r="J323" s="176"/>
      <c r="Z323" s="83"/>
      <c r="AA323" s="83"/>
      <c r="AB323" s="83"/>
      <c r="AC323" s="83"/>
      <c r="AD323" s="83"/>
      <c r="EP323" s="84"/>
      <c r="EQ323" s="84"/>
      <c r="ER323" s="84"/>
      <c r="ES323" s="84"/>
      <c r="ET323" s="84"/>
    </row>
    <row r="324" spans="1:150" ht="12.75">
      <c r="A324" s="188"/>
      <c r="B324" s="189"/>
      <c r="C324" s="176"/>
      <c r="D324" s="176"/>
      <c r="E324" s="176"/>
      <c r="F324" s="176"/>
      <c r="G324" s="176"/>
      <c r="H324" s="176"/>
      <c r="I324" s="176"/>
      <c r="J324" s="176"/>
      <c r="Z324" s="83"/>
      <c r="AA324" s="83"/>
      <c r="AB324" s="83"/>
      <c r="AC324" s="83"/>
      <c r="AD324" s="83"/>
      <c r="EP324" s="84"/>
      <c r="EQ324" s="84"/>
      <c r="ER324" s="84"/>
      <c r="ES324" s="84"/>
      <c r="ET324" s="84"/>
    </row>
    <row r="325" spans="1:150" ht="12.75">
      <c r="A325" s="188"/>
      <c r="B325" s="189"/>
      <c r="C325" s="176"/>
      <c r="D325" s="176"/>
      <c r="E325" s="176"/>
      <c r="F325" s="176"/>
      <c r="G325" s="176"/>
      <c r="H325" s="176"/>
      <c r="I325" s="176"/>
      <c r="J325" s="176"/>
      <c r="Z325" s="83"/>
      <c r="AA325" s="83"/>
      <c r="AB325" s="83"/>
      <c r="AC325" s="83"/>
      <c r="AD325" s="83"/>
      <c r="EP325" s="84"/>
      <c r="EQ325" s="84"/>
      <c r="ER325" s="84"/>
      <c r="ES325" s="84"/>
      <c r="ET325" s="84"/>
    </row>
    <row r="326" spans="1:150" ht="12.75">
      <c r="A326" s="188"/>
      <c r="B326" s="189"/>
      <c r="C326" s="176"/>
      <c r="D326" s="176"/>
      <c r="E326" s="176"/>
      <c r="F326" s="176"/>
      <c r="G326" s="176"/>
      <c r="H326" s="176"/>
      <c r="I326" s="176"/>
      <c r="J326" s="176"/>
      <c r="Z326" s="83"/>
      <c r="AA326" s="83"/>
      <c r="AB326" s="83"/>
      <c r="AC326" s="83"/>
      <c r="AD326" s="83"/>
      <c r="EP326" s="84"/>
      <c r="EQ326" s="84"/>
      <c r="ER326" s="84"/>
      <c r="ES326" s="84"/>
      <c r="ET326" s="84"/>
    </row>
    <row r="327" spans="1:150" ht="12.75">
      <c r="A327" s="188"/>
      <c r="B327" s="189"/>
      <c r="C327" s="176"/>
      <c r="D327" s="176"/>
      <c r="E327" s="176"/>
      <c r="F327" s="176"/>
      <c r="G327" s="176"/>
      <c r="H327" s="176"/>
      <c r="I327" s="176"/>
      <c r="J327" s="176"/>
      <c r="Z327" s="83"/>
      <c r="AA327" s="83"/>
      <c r="AB327" s="83"/>
      <c r="AC327" s="83"/>
      <c r="AD327" s="83"/>
      <c r="EP327" s="84"/>
      <c r="EQ327" s="84"/>
      <c r="ER327" s="84"/>
      <c r="ES327" s="84"/>
      <c r="ET327" s="84"/>
    </row>
    <row r="328" spans="1:150" ht="12.75">
      <c r="A328" s="188"/>
      <c r="B328" s="189"/>
      <c r="C328" s="176"/>
      <c r="D328" s="176"/>
      <c r="E328" s="176"/>
      <c r="F328" s="176"/>
      <c r="G328" s="176"/>
      <c r="H328" s="176"/>
      <c r="I328" s="176"/>
      <c r="J328" s="176"/>
      <c r="Z328" s="83"/>
      <c r="AA328" s="83"/>
      <c r="AB328" s="83"/>
      <c r="AC328" s="83"/>
      <c r="AD328" s="83"/>
      <c r="EP328" s="84"/>
      <c r="EQ328" s="84"/>
      <c r="ER328" s="84"/>
      <c r="ES328" s="84"/>
      <c r="ET328" s="84"/>
    </row>
    <row r="329" spans="1:150" ht="12.75">
      <c r="A329" s="188"/>
      <c r="B329" s="189"/>
      <c r="C329" s="176"/>
      <c r="D329" s="176"/>
      <c r="E329" s="176"/>
      <c r="F329" s="176"/>
      <c r="G329" s="176"/>
      <c r="H329" s="176"/>
      <c r="I329" s="176"/>
      <c r="J329" s="176"/>
      <c r="Z329" s="83"/>
      <c r="AA329" s="83"/>
      <c r="AB329" s="83"/>
      <c r="AC329" s="83"/>
      <c r="AD329" s="83"/>
      <c r="EP329" s="84"/>
      <c r="EQ329" s="84"/>
      <c r="ER329" s="84"/>
      <c r="ES329" s="84"/>
      <c r="ET329" s="84"/>
    </row>
    <row r="330" spans="1:150" ht="12.75">
      <c r="A330" s="188"/>
      <c r="B330" s="189"/>
      <c r="C330" s="176"/>
      <c r="D330" s="176"/>
      <c r="E330" s="176"/>
      <c r="F330" s="176"/>
      <c r="G330" s="176"/>
      <c r="H330" s="176"/>
      <c r="I330" s="176"/>
      <c r="J330" s="176"/>
      <c r="Z330" s="83"/>
      <c r="AA330" s="83"/>
      <c r="AB330" s="83"/>
      <c r="AC330" s="83"/>
      <c r="AD330" s="83"/>
      <c r="EP330" s="84"/>
      <c r="EQ330" s="84"/>
      <c r="ER330" s="84"/>
      <c r="ES330" s="84"/>
      <c r="ET330" s="84"/>
    </row>
    <row r="331" spans="1:150" ht="12.75">
      <c r="A331" s="188"/>
      <c r="B331" s="189"/>
      <c r="C331" s="176"/>
      <c r="D331" s="176"/>
      <c r="E331" s="176"/>
      <c r="F331" s="176"/>
      <c r="G331" s="176"/>
      <c r="H331" s="176"/>
      <c r="I331" s="176"/>
      <c r="J331" s="176"/>
      <c r="Z331" s="83"/>
      <c r="AA331" s="83"/>
      <c r="AB331" s="83"/>
      <c r="AC331" s="83"/>
      <c r="AD331" s="83"/>
      <c r="EP331" s="84"/>
      <c r="EQ331" s="84"/>
      <c r="ER331" s="84"/>
      <c r="ES331" s="84"/>
      <c r="ET331" s="84"/>
    </row>
    <row r="332" spans="1:150" ht="12.75">
      <c r="A332" s="188"/>
      <c r="B332" s="189"/>
      <c r="C332" s="176"/>
      <c r="D332" s="176"/>
      <c r="E332" s="176"/>
      <c r="F332" s="176"/>
      <c r="G332" s="176"/>
      <c r="H332" s="176"/>
      <c r="I332" s="176"/>
      <c r="J332" s="176"/>
      <c r="Z332" s="83"/>
      <c r="AA332" s="83"/>
      <c r="AB332" s="83"/>
      <c r="AC332" s="83"/>
      <c r="AD332" s="83"/>
      <c r="EP332" s="84"/>
      <c r="EQ332" s="84"/>
      <c r="ER332" s="84"/>
      <c r="ES332" s="84"/>
      <c r="ET332" s="84"/>
    </row>
    <row r="333" spans="1:150" ht="12.75">
      <c r="A333" s="188"/>
      <c r="B333" s="189"/>
      <c r="C333" s="176"/>
      <c r="D333" s="176"/>
      <c r="E333" s="176"/>
      <c r="F333" s="176"/>
      <c r="G333" s="176"/>
      <c r="H333" s="176"/>
      <c r="I333" s="176"/>
      <c r="J333" s="176"/>
      <c r="Z333" s="83"/>
      <c r="AA333" s="83"/>
      <c r="AB333" s="83"/>
      <c r="AC333" s="83"/>
      <c r="AD333" s="83"/>
      <c r="EP333" s="84"/>
      <c r="EQ333" s="84"/>
      <c r="ER333" s="84"/>
      <c r="ES333" s="84"/>
      <c r="ET333" s="84"/>
    </row>
    <row r="334" spans="1:150" ht="12.75">
      <c r="A334" s="188"/>
      <c r="B334" s="189"/>
      <c r="C334" s="176"/>
      <c r="D334" s="176"/>
      <c r="E334" s="176"/>
      <c r="F334" s="176"/>
      <c r="G334" s="176"/>
      <c r="H334" s="176"/>
      <c r="I334" s="176"/>
      <c r="J334" s="176"/>
      <c r="Z334" s="83"/>
      <c r="AA334" s="83"/>
      <c r="AB334" s="83"/>
      <c r="AC334" s="83"/>
      <c r="AD334" s="83"/>
      <c r="EP334" s="84"/>
      <c r="EQ334" s="84"/>
      <c r="ER334" s="84"/>
      <c r="ES334" s="84"/>
      <c r="ET334" s="84"/>
    </row>
    <row r="335" spans="1:150" ht="12.75">
      <c r="A335" s="188"/>
      <c r="B335" s="189"/>
      <c r="C335" s="176"/>
      <c r="D335" s="176"/>
      <c r="E335" s="176"/>
      <c r="F335" s="176"/>
      <c r="G335" s="176"/>
      <c r="H335" s="176"/>
      <c r="I335" s="176"/>
      <c r="J335" s="176"/>
      <c r="Z335" s="83"/>
      <c r="AA335" s="83"/>
      <c r="AB335" s="83"/>
      <c r="AC335" s="83"/>
      <c r="AD335" s="83"/>
      <c r="EP335" s="84"/>
      <c r="EQ335" s="84"/>
      <c r="ER335" s="84"/>
      <c r="ES335" s="84"/>
      <c r="ET335" s="84"/>
    </row>
    <row r="336" spans="1:150" ht="12.75">
      <c r="A336" s="188"/>
      <c r="B336" s="189"/>
      <c r="C336" s="176"/>
      <c r="D336" s="176"/>
      <c r="E336" s="176"/>
      <c r="F336" s="176"/>
      <c r="G336" s="176"/>
      <c r="H336" s="176"/>
      <c r="I336" s="176"/>
      <c r="J336" s="176"/>
      <c r="Z336" s="83"/>
      <c r="AA336" s="83"/>
      <c r="AB336" s="83"/>
      <c r="AC336" s="83"/>
      <c r="AD336" s="83"/>
      <c r="EP336" s="84"/>
      <c r="EQ336" s="84"/>
      <c r="ER336" s="84"/>
      <c r="ES336" s="84"/>
      <c r="ET336" s="84"/>
    </row>
    <row r="337" spans="1:150" ht="12.75">
      <c r="A337" s="188"/>
      <c r="B337" s="189"/>
      <c r="C337" s="176"/>
      <c r="D337" s="176"/>
      <c r="E337" s="176"/>
      <c r="F337" s="176"/>
      <c r="G337" s="176"/>
      <c r="H337" s="176"/>
      <c r="I337" s="176"/>
      <c r="J337" s="176"/>
      <c r="Z337" s="83"/>
      <c r="AA337" s="83"/>
      <c r="AB337" s="83"/>
      <c r="AC337" s="83"/>
      <c r="AD337" s="83"/>
      <c r="EP337" s="84"/>
      <c r="EQ337" s="84"/>
      <c r="ER337" s="84"/>
      <c r="ES337" s="84"/>
      <c r="ET337" s="84"/>
    </row>
    <row r="338" spans="1:150" ht="12.75">
      <c r="A338" s="188"/>
      <c r="B338" s="189"/>
      <c r="C338" s="176"/>
      <c r="D338" s="176"/>
      <c r="E338" s="176"/>
      <c r="F338" s="176"/>
      <c r="G338" s="176"/>
      <c r="H338" s="176"/>
      <c r="I338" s="176"/>
      <c r="J338" s="176"/>
      <c r="Z338" s="83"/>
      <c r="AA338" s="83"/>
      <c r="AB338" s="83"/>
      <c r="AC338" s="83"/>
      <c r="AD338" s="83"/>
      <c r="EP338" s="84"/>
      <c r="EQ338" s="84"/>
      <c r="ER338" s="84"/>
      <c r="ES338" s="84"/>
      <c r="ET338" s="84"/>
    </row>
    <row r="339" spans="1:150" ht="12.75">
      <c r="A339" s="188"/>
      <c r="B339" s="189"/>
      <c r="C339" s="176"/>
      <c r="D339" s="176"/>
      <c r="E339" s="176"/>
      <c r="F339" s="176"/>
      <c r="G339" s="176"/>
      <c r="H339" s="176"/>
      <c r="I339" s="176"/>
      <c r="J339" s="176"/>
      <c r="Z339" s="83"/>
      <c r="AA339" s="83"/>
      <c r="AB339" s="83"/>
      <c r="AC339" s="83"/>
      <c r="AD339" s="83"/>
      <c r="EP339" s="84"/>
      <c r="EQ339" s="84"/>
      <c r="ER339" s="84"/>
      <c r="ES339" s="84"/>
      <c r="ET339" s="84"/>
    </row>
    <row r="340" spans="1:150" ht="12.75">
      <c r="A340" s="188"/>
      <c r="B340" s="189"/>
      <c r="C340" s="176"/>
      <c r="D340" s="176"/>
      <c r="E340" s="176"/>
      <c r="F340" s="176"/>
      <c r="G340" s="176"/>
      <c r="H340" s="176"/>
      <c r="I340" s="176"/>
      <c r="J340" s="176"/>
      <c r="Z340" s="83"/>
      <c r="AA340" s="83"/>
      <c r="AB340" s="83"/>
      <c r="AC340" s="83"/>
      <c r="AD340" s="83"/>
      <c r="EP340" s="84"/>
      <c r="EQ340" s="84"/>
      <c r="ER340" s="84"/>
      <c r="ES340" s="84"/>
      <c r="ET340" s="84"/>
    </row>
    <row r="341" spans="1:150" ht="12.75">
      <c r="A341" s="188"/>
      <c r="B341" s="189"/>
      <c r="C341" s="176"/>
      <c r="D341" s="176"/>
      <c r="E341" s="176"/>
      <c r="F341" s="176"/>
      <c r="G341" s="176"/>
      <c r="H341" s="176"/>
      <c r="I341" s="176"/>
      <c r="J341" s="176"/>
      <c r="Z341" s="83"/>
      <c r="AA341" s="83"/>
      <c r="AB341" s="83"/>
      <c r="AC341" s="83"/>
      <c r="AD341" s="83"/>
      <c r="EP341" s="84"/>
      <c r="EQ341" s="84"/>
      <c r="ER341" s="84"/>
      <c r="ES341" s="84"/>
      <c r="ET341" s="84"/>
    </row>
    <row r="342" spans="1:150" ht="12.75">
      <c r="A342" s="188"/>
      <c r="B342" s="189"/>
      <c r="C342" s="176"/>
      <c r="D342" s="176"/>
      <c r="E342" s="176"/>
      <c r="F342" s="176"/>
      <c r="G342" s="176"/>
      <c r="H342" s="176"/>
      <c r="I342" s="176"/>
      <c r="J342" s="176"/>
      <c r="Z342" s="83"/>
      <c r="AA342" s="83"/>
      <c r="AB342" s="83"/>
      <c r="AC342" s="83"/>
      <c r="AD342" s="83"/>
      <c r="EP342" s="84"/>
      <c r="EQ342" s="84"/>
      <c r="ER342" s="84"/>
      <c r="ES342" s="84"/>
      <c r="ET342" s="84"/>
    </row>
    <row r="343" spans="1:150" ht="12.75">
      <c r="A343" s="188"/>
      <c r="B343" s="189"/>
      <c r="C343" s="176"/>
      <c r="D343" s="176"/>
      <c r="E343" s="176"/>
      <c r="F343" s="176"/>
      <c r="G343" s="176"/>
      <c r="H343" s="176"/>
      <c r="I343" s="176"/>
      <c r="J343" s="176"/>
      <c r="Z343" s="83"/>
      <c r="AA343" s="83"/>
      <c r="AB343" s="83"/>
      <c r="AC343" s="83"/>
      <c r="AD343" s="83"/>
      <c r="EP343" s="84"/>
      <c r="EQ343" s="84"/>
      <c r="ER343" s="84"/>
      <c r="ES343" s="84"/>
      <c r="ET343" s="84"/>
    </row>
    <row r="344" spans="1:150" ht="12.75">
      <c r="A344" s="188"/>
      <c r="B344" s="189"/>
      <c r="C344" s="176"/>
      <c r="D344" s="176"/>
      <c r="E344" s="176"/>
      <c r="F344" s="176"/>
      <c r="G344" s="176"/>
      <c r="H344" s="176"/>
      <c r="I344" s="176"/>
      <c r="J344" s="176"/>
      <c r="Z344" s="83"/>
      <c r="AA344" s="83"/>
      <c r="AB344" s="83"/>
      <c r="AC344" s="83"/>
      <c r="AD344" s="83"/>
      <c r="EP344" s="84"/>
      <c r="EQ344" s="84"/>
      <c r="ER344" s="84"/>
      <c r="ES344" s="84"/>
      <c r="ET344" s="84"/>
    </row>
    <row r="345" spans="1:150" ht="12.75">
      <c r="A345" s="188"/>
      <c r="B345" s="189"/>
      <c r="C345" s="176"/>
      <c r="D345" s="176"/>
      <c r="E345" s="176"/>
      <c r="F345" s="176"/>
      <c r="G345" s="176"/>
      <c r="H345" s="176"/>
      <c r="I345" s="176"/>
      <c r="J345" s="176"/>
      <c r="Z345" s="83"/>
      <c r="AA345" s="83"/>
      <c r="AB345" s="83"/>
      <c r="AC345" s="83"/>
      <c r="AD345" s="83"/>
      <c r="EP345" s="84"/>
      <c r="EQ345" s="84"/>
      <c r="ER345" s="84"/>
      <c r="ES345" s="84"/>
      <c r="ET345" s="84"/>
    </row>
    <row r="346" spans="1:150" ht="12.75">
      <c r="A346" s="188"/>
      <c r="B346" s="189"/>
      <c r="C346" s="176"/>
      <c r="D346" s="176"/>
      <c r="E346" s="176"/>
      <c r="F346" s="176"/>
      <c r="G346" s="176"/>
      <c r="H346" s="176"/>
      <c r="I346" s="176"/>
      <c r="J346" s="176"/>
      <c r="Z346" s="83"/>
      <c r="AA346" s="83"/>
      <c r="AB346" s="83"/>
      <c r="AC346" s="83"/>
      <c r="AD346" s="83"/>
      <c r="EP346" s="84"/>
      <c r="EQ346" s="84"/>
      <c r="ER346" s="84"/>
      <c r="ES346" s="84"/>
      <c r="ET346" s="84"/>
    </row>
    <row r="347" spans="1:150" ht="12.75">
      <c r="A347" s="188"/>
      <c r="B347" s="189"/>
      <c r="C347" s="176"/>
      <c r="D347" s="176"/>
      <c r="E347" s="176"/>
      <c r="F347" s="176"/>
      <c r="G347" s="176"/>
      <c r="H347" s="176"/>
      <c r="I347" s="176"/>
      <c r="J347" s="176"/>
      <c r="Z347" s="83"/>
      <c r="AA347" s="83"/>
      <c r="AB347" s="83"/>
      <c r="AC347" s="83"/>
      <c r="AD347" s="83"/>
      <c r="EP347" s="84"/>
      <c r="EQ347" s="84"/>
      <c r="ER347" s="84"/>
      <c r="ES347" s="84"/>
      <c r="ET347" s="84"/>
    </row>
    <row r="348" spans="1:150" ht="12.75">
      <c r="A348" s="188"/>
      <c r="B348" s="189"/>
      <c r="C348" s="176"/>
      <c r="D348" s="176"/>
      <c r="E348" s="176"/>
      <c r="F348" s="176"/>
      <c r="G348" s="176"/>
      <c r="H348" s="176"/>
      <c r="I348" s="176"/>
      <c r="J348" s="176"/>
      <c r="Z348" s="83"/>
      <c r="AA348" s="83"/>
      <c r="AB348" s="83"/>
      <c r="AC348" s="83"/>
      <c r="AD348" s="83"/>
      <c r="EP348" s="84"/>
      <c r="EQ348" s="84"/>
      <c r="ER348" s="84"/>
      <c r="ES348" s="84"/>
      <c r="ET348" s="84"/>
    </row>
    <row r="349" spans="1:150" ht="12.75">
      <c r="A349" s="188"/>
      <c r="B349" s="189"/>
      <c r="C349" s="176"/>
      <c r="D349" s="176"/>
      <c r="E349" s="176"/>
      <c r="F349" s="176"/>
      <c r="G349" s="176"/>
      <c r="H349" s="176"/>
      <c r="I349" s="176"/>
      <c r="J349" s="176"/>
      <c r="Z349" s="83"/>
      <c r="AA349" s="83"/>
      <c r="AB349" s="83"/>
      <c r="AC349" s="83"/>
      <c r="AD349" s="83"/>
      <c r="EP349" s="84"/>
      <c r="EQ349" s="84"/>
      <c r="ER349" s="84"/>
      <c r="ES349" s="84"/>
      <c r="ET349" s="84"/>
    </row>
    <row r="350" spans="1:150" ht="12.75">
      <c r="A350" s="188"/>
      <c r="B350" s="189"/>
      <c r="C350" s="176"/>
      <c r="D350" s="176"/>
      <c r="E350" s="176"/>
      <c r="F350" s="176"/>
      <c r="G350" s="176"/>
      <c r="H350" s="176"/>
      <c r="I350" s="176"/>
      <c r="J350" s="176"/>
      <c r="Z350" s="83"/>
      <c r="AA350" s="83"/>
      <c r="AB350" s="83"/>
      <c r="AC350" s="83"/>
      <c r="AD350" s="83"/>
      <c r="EP350" s="84"/>
      <c r="EQ350" s="84"/>
      <c r="ER350" s="84"/>
      <c r="ES350" s="84"/>
      <c r="ET350" s="84"/>
    </row>
    <row r="351" spans="1:150" ht="12.75">
      <c r="A351" s="188"/>
      <c r="B351" s="189"/>
      <c r="C351" s="176"/>
      <c r="D351" s="176"/>
      <c r="E351" s="176"/>
      <c r="F351" s="176"/>
      <c r="G351" s="176"/>
      <c r="H351" s="176"/>
      <c r="I351" s="176"/>
      <c r="J351" s="176"/>
      <c r="Z351" s="83"/>
      <c r="AA351" s="83"/>
      <c r="AB351" s="83"/>
      <c r="AC351" s="83"/>
      <c r="AD351" s="83"/>
      <c r="EP351" s="84"/>
      <c r="EQ351" s="84"/>
      <c r="ER351" s="84"/>
      <c r="ES351" s="84"/>
      <c r="ET351" s="84"/>
    </row>
    <row r="352" spans="1:150" ht="12.75">
      <c r="A352" s="188"/>
      <c r="B352" s="189"/>
      <c r="C352" s="176"/>
      <c r="D352" s="176"/>
      <c r="E352" s="176"/>
      <c r="F352" s="176"/>
      <c r="G352" s="176"/>
      <c r="H352" s="176"/>
      <c r="I352" s="176"/>
      <c r="J352" s="176"/>
      <c r="Z352" s="83"/>
      <c r="AA352" s="83"/>
      <c r="AB352" s="83"/>
      <c r="AC352" s="83"/>
      <c r="AD352" s="83"/>
      <c r="EP352" s="84"/>
      <c r="EQ352" s="84"/>
      <c r="ER352" s="84"/>
      <c r="ES352" s="84"/>
      <c r="ET352" s="84"/>
    </row>
    <row r="353" spans="1:150" ht="12.75">
      <c r="A353" s="188"/>
      <c r="B353" s="189"/>
      <c r="C353" s="176"/>
      <c r="D353" s="176"/>
      <c r="E353" s="176"/>
      <c r="F353" s="176"/>
      <c r="G353" s="176"/>
      <c r="H353" s="176"/>
      <c r="I353" s="176"/>
      <c r="J353" s="176"/>
      <c r="Z353" s="83"/>
      <c r="AA353" s="83"/>
      <c r="AB353" s="83"/>
      <c r="AC353" s="83"/>
      <c r="AD353" s="83"/>
      <c r="EP353" s="84"/>
      <c r="EQ353" s="84"/>
      <c r="ER353" s="84"/>
      <c r="ES353" s="84"/>
      <c r="ET353" s="84"/>
    </row>
    <row r="354" spans="1:150" ht="12.75">
      <c r="A354" s="188"/>
      <c r="B354" s="189"/>
      <c r="C354" s="176"/>
      <c r="D354" s="176"/>
      <c r="E354" s="176"/>
      <c r="F354" s="176"/>
      <c r="G354" s="176"/>
      <c r="H354" s="176"/>
      <c r="I354" s="176"/>
      <c r="J354" s="176"/>
      <c r="Z354" s="83"/>
      <c r="AA354" s="83"/>
      <c r="AB354" s="83"/>
      <c r="AC354" s="83"/>
      <c r="AD354" s="83"/>
      <c r="EP354" s="84"/>
      <c r="EQ354" s="84"/>
      <c r="ER354" s="84"/>
      <c r="ES354" s="84"/>
      <c r="ET354" s="84"/>
    </row>
    <row r="355" spans="1:150" ht="12.75">
      <c r="A355" s="188"/>
      <c r="B355" s="189"/>
      <c r="C355" s="176"/>
      <c r="D355" s="176"/>
      <c r="E355" s="176"/>
      <c r="F355" s="176"/>
      <c r="G355" s="176"/>
      <c r="H355" s="176"/>
      <c r="I355" s="176"/>
      <c r="J355" s="176"/>
      <c r="Z355" s="83"/>
      <c r="AA355" s="83"/>
      <c r="AB355" s="83"/>
      <c r="AC355" s="83"/>
      <c r="AD355" s="83"/>
      <c r="EP355" s="84"/>
      <c r="EQ355" s="84"/>
      <c r="ER355" s="84"/>
      <c r="ES355" s="84"/>
      <c r="ET355" s="84"/>
    </row>
    <row r="356" spans="1:150" ht="12.75">
      <c r="A356" s="188"/>
      <c r="B356" s="189"/>
      <c r="C356" s="176"/>
      <c r="D356" s="176"/>
      <c r="E356" s="176"/>
      <c r="F356" s="176"/>
      <c r="G356" s="176"/>
      <c r="H356" s="176"/>
      <c r="I356" s="176"/>
      <c r="J356" s="176"/>
      <c r="Z356" s="83"/>
      <c r="AA356" s="83"/>
      <c r="AB356" s="83"/>
      <c r="AC356" s="83"/>
      <c r="AD356" s="83"/>
      <c r="EP356" s="84"/>
      <c r="EQ356" s="84"/>
      <c r="ER356" s="84"/>
      <c r="ES356" s="84"/>
      <c r="ET356" s="84"/>
    </row>
    <row r="357" spans="1:150" ht="12.75">
      <c r="A357" s="188"/>
      <c r="B357" s="189"/>
      <c r="C357" s="176"/>
      <c r="D357" s="176"/>
      <c r="E357" s="176"/>
      <c r="F357" s="176"/>
      <c r="G357" s="176"/>
      <c r="H357" s="176"/>
      <c r="I357" s="176"/>
      <c r="J357" s="176"/>
      <c r="Z357" s="83"/>
      <c r="AA357" s="83"/>
      <c r="AB357" s="83"/>
      <c r="AC357" s="83"/>
      <c r="AD357" s="83"/>
      <c r="EP357" s="84"/>
      <c r="EQ357" s="84"/>
      <c r="ER357" s="84"/>
      <c r="ES357" s="84"/>
      <c r="ET357" s="84"/>
    </row>
    <row r="358" spans="1:150" ht="12.75">
      <c r="A358" s="188"/>
      <c r="B358" s="189"/>
      <c r="C358" s="176"/>
      <c r="D358" s="176"/>
      <c r="E358" s="176"/>
      <c r="F358" s="176"/>
      <c r="G358" s="176"/>
      <c r="H358" s="176"/>
      <c r="I358" s="176"/>
      <c r="J358" s="176"/>
      <c r="Z358" s="83"/>
      <c r="AA358" s="83"/>
      <c r="AB358" s="83"/>
      <c r="AC358" s="83"/>
      <c r="AD358" s="83"/>
      <c r="EP358" s="84"/>
      <c r="EQ358" s="84"/>
      <c r="ER358" s="84"/>
      <c r="ES358" s="84"/>
      <c r="ET358" s="84"/>
    </row>
    <row r="359" spans="1:150" ht="12.75">
      <c r="A359" s="188"/>
      <c r="B359" s="189"/>
      <c r="C359" s="176"/>
      <c r="D359" s="176"/>
      <c r="E359" s="176"/>
      <c r="F359" s="176"/>
      <c r="G359" s="176"/>
      <c r="H359" s="176"/>
      <c r="I359" s="176"/>
      <c r="J359" s="176"/>
      <c r="Z359" s="83"/>
      <c r="AA359" s="83"/>
      <c r="AB359" s="83"/>
      <c r="AC359" s="83"/>
      <c r="AD359" s="83"/>
      <c r="EP359" s="84"/>
      <c r="EQ359" s="84"/>
      <c r="ER359" s="84"/>
      <c r="ES359" s="84"/>
      <c r="ET359" s="84"/>
    </row>
    <row r="360" spans="1:150" ht="12.75">
      <c r="A360" s="188"/>
      <c r="B360" s="189"/>
      <c r="C360" s="176"/>
      <c r="D360" s="176"/>
      <c r="E360" s="176"/>
      <c r="F360" s="176"/>
      <c r="G360" s="176"/>
      <c r="H360" s="176"/>
      <c r="I360" s="176"/>
      <c r="J360" s="176"/>
      <c r="Z360" s="83"/>
      <c r="AA360" s="83"/>
      <c r="AB360" s="83"/>
      <c r="AC360" s="83"/>
      <c r="AD360" s="83"/>
      <c r="EP360" s="84"/>
      <c r="EQ360" s="84"/>
      <c r="ER360" s="84"/>
      <c r="ES360" s="84"/>
      <c r="ET360" s="84"/>
    </row>
    <row r="361" spans="1:150" ht="12.75">
      <c r="A361" s="188"/>
      <c r="B361" s="189"/>
      <c r="C361" s="176"/>
      <c r="D361" s="176"/>
      <c r="E361" s="176"/>
      <c r="F361" s="176"/>
      <c r="G361" s="176"/>
      <c r="H361" s="176"/>
      <c r="I361" s="176"/>
      <c r="J361" s="176"/>
      <c r="Z361" s="83"/>
      <c r="AA361" s="83"/>
      <c r="AB361" s="83"/>
      <c r="AC361" s="83"/>
      <c r="AD361" s="83"/>
      <c r="EP361" s="84"/>
      <c r="EQ361" s="84"/>
      <c r="ER361" s="84"/>
      <c r="ES361" s="84"/>
      <c r="ET361" s="84"/>
    </row>
    <row r="362" spans="1:150" ht="12.75">
      <c r="A362" s="188"/>
      <c r="B362" s="189"/>
      <c r="C362" s="176"/>
      <c r="D362" s="176"/>
      <c r="E362" s="176"/>
      <c r="F362" s="176"/>
      <c r="G362" s="176"/>
      <c r="H362" s="176"/>
      <c r="I362" s="176"/>
      <c r="J362" s="176"/>
      <c r="Z362" s="83"/>
      <c r="AA362" s="83"/>
      <c r="AB362" s="83"/>
      <c r="AC362" s="83"/>
      <c r="AD362" s="83"/>
      <c r="EP362" s="84"/>
      <c r="EQ362" s="84"/>
      <c r="ER362" s="84"/>
      <c r="ES362" s="84"/>
      <c r="ET362" s="84"/>
    </row>
    <row r="363" spans="1:150" ht="12.75">
      <c r="A363" s="188"/>
      <c r="B363" s="189"/>
      <c r="C363" s="176"/>
      <c r="D363" s="176"/>
      <c r="E363" s="176"/>
      <c r="F363" s="176"/>
      <c r="G363" s="176"/>
      <c r="H363" s="176"/>
      <c r="I363" s="176"/>
      <c r="J363" s="176"/>
      <c r="Z363" s="83"/>
      <c r="AA363" s="83"/>
      <c r="AB363" s="83"/>
      <c r="AC363" s="83"/>
      <c r="AD363" s="83"/>
      <c r="EP363" s="84"/>
      <c r="EQ363" s="84"/>
      <c r="ER363" s="84"/>
      <c r="ES363" s="84"/>
      <c r="ET363" s="84"/>
    </row>
    <row r="364" spans="1:150" ht="12.75">
      <c r="A364" s="188"/>
      <c r="B364" s="189"/>
      <c r="C364" s="176"/>
      <c r="D364" s="176"/>
      <c r="E364" s="176"/>
      <c r="F364" s="176"/>
      <c r="G364" s="176"/>
      <c r="H364" s="176"/>
      <c r="I364" s="176"/>
      <c r="J364" s="176"/>
      <c r="Z364" s="83"/>
      <c r="AA364" s="83"/>
      <c r="AB364" s="83"/>
      <c r="AC364" s="83"/>
      <c r="AD364" s="83"/>
      <c r="EP364" s="84"/>
      <c r="EQ364" s="84"/>
      <c r="ER364" s="84"/>
      <c r="ES364" s="84"/>
      <c r="ET364" s="84"/>
    </row>
    <row r="365" spans="1:150" ht="12.75">
      <c r="A365" s="188"/>
      <c r="B365" s="189"/>
      <c r="C365" s="176"/>
      <c r="D365" s="176"/>
      <c r="E365" s="176"/>
      <c r="F365" s="176"/>
      <c r="G365" s="176"/>
      <c r="H365" s="176"/>
      <c r="I365" s="176"/>
      <c r="J365" s="176"/>
      <c r="Z365" s="83"/>
      <c r="AA365" s="83"/>
      <c r="AB365" s="83"/>
      <c r="AC365" s="83"/>
      <c r="AD365" s="83"/>
      <c r="EP365" s="84"/>
      <c r="EQ365" s="84"/>
      <c r="ER365" s="84"/>
      <c r="ES365" s="84"/>
      <c r="ET365" s="84"/>
    </row>
    <row r="366" spans="1:150" ht="12.75">
      <c r="A366" s="188"/>
      <c r="B366" s="189"/>
      <c r="C366" s="176"/>
      <c r="D366" s="176"/>
      <c r="E366" s="176"/>
      <c r="F366" s="176"/>
      <c r="G366" s="176"/>
      <c r="H366" s="176"/>
      <c r="I366" s="176"/>
      <c r="J366" s="176"/>
      <c r="Z366" s="83"/>
      <c r="AA366" s="83"/>
      <c r="AB366" s="83"/>
      <c r="AC366" s="83"/>
      <c r="AD366" s="83"/>
      <c r="EP366" s="84"/>
      <c r="EQ366" s="84"/>
      <c r="ER366" s="84"/>
      <c r="ES366" s="84"/>
      <c r="ET366" s="84"/>
    </row>
    <row r="367" spans="1:150" ht="12.75">
      <c r="A367" s="188"/>
      <c r="B367" s="189"/>
      <c r="C367" s="176"/>
      <c r="D367" s="176"/>
      <c r="E367" s="176"/>
      <c r="F367" s="176"/>
      <c r="G367" s="176"/>
      <c r="H367" s="176"/>
      <c r="I367" s="176"/>
      <c r="J367" s="176"/>
      <c r="Z367" s="83"/>
      <c r="AA367" s="83"/>
      <c r="AB367" s="83"/>
      <c r="AC367" s="83"/>
      <c r="AD367" s="83"/>
      <c r="EP367" s="84"/>
      <c r="EQ367" s="84"/>
      <c r="ER367" s="84"/>
      <c r="ES367" s="84"/>
      <c r="ET367" s="84"/>
    </row>
    <row r="368" spans="1:150" ht="12.75">
      <c r="A368" s="188"/>
      <c r="B368" s="189"/>
      <c r="C368" s="176"/>
      <c r="D368" s="176"/>
      <c r="E368" s="176"/>
      <c r="F368" s="176"/>
      <c r="G368" s="176"/>
      <c r="H368" s="176"/>
      <c r="I368" s="176"/>
      <c r="J368" s="176"/>
      <c r="Z368" s="83"/>
      <c r="AA368" s="83"/>
      <c r="AB368" s="83"/>
      <c r="AC368" s="83"/>
      <c r="AD368" s="83"/>
      <c r="EP368" s="84"/>
      <c r="EQ368" s="84"/>
      <c r="ER368" s="84"/>
      <c r="ES368" s="84"/>
      <c r="ET368" s="84"/>
    </row>
    <row r="369" spans="1:150" ht="12.75">
      <c r="A369" s="188"/>
      <c r="B369" s="189"/>
      <c r="C369" s="176"/>
      <c r="D369" s="176"/>
      <c r="E369" s="176"/>
      <c r="F369" s="176"/>
      <c r="G369" s="176"/>
      <c r="H369" s="176"/>
      <c r="I369" s="176"/>
      <c r="J369" s="176"/>
      <c r="Z369" s="83"/>
      <c r="AA369" s="83"/>
      <c r="AB369" s="83"/>
      <c r="AC369" s="83"/>
      <c r="AD369" s="83"/>
      <c r="EP369" s="84"/>
      <c r="EQ369" s="84"/>
      <c r="ER369" s="84"/>
      <c r="ES369" s="84"/>
      <c r="ET369" s="84"/>
    </row>
    <row r="370" spans="1:150" ht="12.75">
      <c r="A370" s="188"/>
      <c r="B370" s="189"/>
      <c r="C370" s="176"/>
      <c r="D370" s="176"/>
      <c r="E370" s="176"/>
      <c r="F370" s="176"/>
      <c r="G370" s="176"/>
      <c r="H370" s="176"/>
      <c r="I370" s="176"/>
      <c r="J370" s="176"/>
      <c r="Z370" s="83"/>
      <c r="AA370" s="83"/>
      <c r="AB370" s="83"/>
      <c r="AC370" s="83"/>
      <c r="AD370" s="83"/>
      <c r="EP370" s="84"/>
      <c r="EQ370" s="84"/>
      <c r="ER370" s="84"/>
      <c r="ES370" s="84"/>
      <c r="ET370" s="84"/>
    </row>
    <row r="371" spans="1:150" ht="12.75">
      <c r="A371" s="188"/>
      <c r="B371" s="189"/>
      <c r="C371" s="176"/>
      <c r="D371" s="176"/>
      <c r="E371" s="176"/>
      <c r="F371" s="176"/>
      <c r="G371" s="176"/>
      <c r="H371" s="176"/>
      <c r="I371" s="176"/>
      <c r="J371" s="176"/>
      <c r="Z371" s="83"/>
      <c r="AA371" s="83"/>
      <c r="AB371" s="83"/>
      <c r="AC371" s="83"/>
      <c r="AD371" s="83"/>
      <c r="EP371" s="84"/>
      <c r="EQ371" s="84"/>
      <c r="ER371" s="84"/>
      <c r="ES371" s="84"/>
      <c r="ET371" s="84"/>
    </row>
    <row r="372" spans="1:150" ht="12.75">
      <c r="A372" s="188"/>
      <c r="B372" s="189"/>
      <c r="C372" s="176"/>
      <c r="D372" s="176"/>
      <c r="E372" s="176"/>
      <c r="F372" s="176"/>
      <c r="G372" s="176"/>
      <c r="H372" s="176"/>
      <c r="I372" s="176"/>
      <c r="J372" s="176"/>
      <c r="Z372" s="83"/>
      <c r="AA372" s="83"/>
      <c r="AB372" s="83"/>
      <c r="AC372" s="83"/>
      <c r="AD372" s="83"/>
      <c r="EP372" s="84"/>
      <c r="EQ372" s="84"/>
      <c r="ER372" s="84"/>
      <c r="ES372" s="84"/>
      <c r="ET372" s="84"/>
    </row>
    <row r="373" spans="1:150" ht="12.75">
      <c r="A373" s="188"/>
      <c r="B373" s="189"/>
      <c r="C373" s="176"/>
      <c r="D373" s="176"/>
      <c r="E373" s="176"/>
      <c r="F373" s="176"/>
      <c r="G373" s="176"/>
      <c r="H373" s="176"/>
      <c r="I373" s="176"/>
      <c r="J373" s="176"/>
      <c r="Z373" s="83"/>
      <c r="AA373" s="83"/>
      <c r="AB373" s="83"/>
      <c r="AC373" s="83"/>
      <c r="AD373" s="83"/>
      <c r="EP373" s="84"/>
      <c r="EQ373" s="84"/>
      <c r="ER373" s="84"/>
      <c r="ES373" s="84"/>
      <c r="ET373" s="84"/>
    </row>
    <row r="374" spans="1:150" ht="12.75">
      <c r="A374" s="188"/>
      <c r="B374" s="189"/>
      <c r="C374" s="176"/>
      <c r="D374" s="176"/>
      <c r="E374" s="176"/>
      <c r="F374" s="176"/>
      <c r="G374" s="176"/>
      <c r="H374" s="176"/>
      <c r="I374" s="176"/>
      <c r="J374" s="176"/>
      <c r="Z374" s="83"/>
      <c r="AA374" s="83"/>
      <c r="AB374" s="83"/>
      <c r="AC374" s="83"/>
      <c r="AD374" s="83"/>
      <c r="EP374" s="84"/>
      <c r="EQ374" s="84"/>
      <c r="ER374" s="84"/>
      <c r="ES374" s="84"/>
      <c r="ET374" s="84"/>
    </row>
    <row r="375" spans="1:150" ht="12.75">
      <c r="A375" s="188"/>
      <c r="B375" s="189"/>
      <c r="C375" s="176"/>
      <c r="D375" s="176"/>
      <c r="E375" s="176"/>
      <c r="F375" s="176"/>
      <c r="G375" s="176"/>
      <c r="H375" s="176"/>
      <c r="I375" s="176"/>
      <c r="J375" s="176"/>
      <c r="Z375" s="83"/>
      <c r="AA375" s="83"/>
      <c r="AB375" s="83"/>
      <c r="AC375" s="83"/>
      <c r="AD375" s="83"/>
      <c r="EP375" s="84"/>
      <c r="EQ375" s="84"/>
      <c r="ER375" s="84"/>
      <c r="ES375" s="84"/>
      <c r="ET375" s="84"/>
    </row>
    <row r="376" spans="1:150" ht="12.75">
      <c r="A376" s="188"/>
      <c r="B376" s="189"/>
      <c r="C376" s="176"/>
      <c r="D376" s="176"/>
      <c r="E376" s="176"/>
      <c r="F376" s="176"/>
      <c r="G376" s="176"/>
      <c r="H376" s="176"/>
      <c r="I376" s="176"/>
      <c r="J376" s="176"/>
      <c r="Z376" s="83"/>
      <c r="AA376" s="83"/>
      <c r="AB376" s="83"/>
      <c r="AC376" s="83"/>
      <c r="AD376" s="83"/>
      <c r="EP376" s="84"/>
      <c r="EQ376" s="84"/>
      <c r="ER376" s="84"/>
      <c r="ES376" s="84"/>
      <c r="ET376" s="84"/>
    </row>
    <row r="377" spans="1:150" ht="12.75">
      <c r="A377" s="188"/>
      <c r="B377" s="189"/>
      <c r="C377" s="176"/>
      <c r="D377" s="176"/>
      <c r="E377" s="176"/>
      <c r="F377" s="176"/>
      <c r="G377" s="176"/>
      <c r="H377" s="176"/>
      <c r="I377" s="176"/>
      <c r="J377" s="176"/>
      <c r="Z377" s="83"/>
      <c r="AA377" s="83"/>
      <c r="AB377" s="83"/>
      <c r="AC377" s="83"/>
      <c r="AD377" s="83"/>
      <c r="EP377" s="84"/>
      <c r="EQ377" s="84"/>
      <c r="ER377" s="84"/>
      <c r="ES377" s="84"/>
      <c r="ET377" s="84"/>
    </row>
    <row r="378" spans="1:150" ht="12.75">
      <c r="A378" s="188"/>
      <c r="B378" s="189"/>
      <c r="C378" s="176"/>
      <c r="D378" s="176"/>
      <c r="E378" s="176"/>
      <c r="F378" s="176"/>
      <c r="G378" s="176"/>
      <c r="H378" s="176"/>
      <c r="I378" s="176"/>
      <c r="J378" s="176"/>
      <c r="Z378" s="83"/>
      <c r="AA378" s="83"/>
      <c r="AB378" s="83"/>
      <c r="AC378" s="83"/>
      <c r="AD378" s="83"/>
      <c r="EP378" s="84"/>
      <c r="EQ378" s="84"/>
      <c r="ER378" s="84"/>
      <c r="ES378" s="84"/>
      <c r="ET378" s="84"/>
    </row>
    <row r="379" spans="1:150" ht="12.75">
      <c r="A379" s="188"/>
      <c r="B379" s="189"/>
      <c r="C379" s="176"/>
      <c r="D379" s="176"/>
      <c r="E379" s="176"/>
      <c r="F379" s="176"/>
      <c r="G379" s="176"/>
      <c r="H379" s="176"/>
      <c r="I379" s="176"/>
      <c r="J379" s="176"/>
      <c r="Z379" s="83"/>
      <c r="AA379" s="83"/>
      <c r="AB379" s="83"/>
      <c r="AC379" s="83"/>
      <c r="AD379" s="83"/>
      <c r="EP379" s="84"/>
      <c r="EQ379" s="84"/>
      <c r="ER379" s="84"/>
      <c r="ES379" s="84"/>
      <c r="ET379" s="84"/>
    </row>
    <row r="380" spans="1:150" ht="12.75">
      <c r="A380" s="188"/>
      <c r="B380" s="189"/>
      <c r="C380" s="176"/>
      <c r="D380" s="176"/>
      <c r="E380" s="176"/>
      <c r="F380" s="176"/>
      <c r="G380" s="176"/>
      <c r="H380" s="176"/>
      <c r="I380" s="176"/>
      <c r="J380" s="176"/>
      <c r="Z380" s="83"/>
      <c r="AA380" s="83"/>
      <c r="AB380" s="83"/>
      <c r="AC380" s="83"/>
      <c r="AD380" s="83"/>
      <c r="EP380" s="84"/>
      <c r="EQ380" s="84"/>
      <c r="ER380" s="84"/>
      <c r="ES380" s="84"/>
      <c r="ET380" s="84"/>
    </row>
    <row r="381" spans="1:150" ht="12.75">
      <c r="A381" s="188"/>
      <c r="B381" s="189"/>
      <c r="C381" s="176"/>
      <c r="D381" s="176"/>
      <c r="E381" s="176"/>
      <c r="F381" s="176"/>
      <c r="G381" s="176"/>
      <c r="H381" s="176"/>
      <c r="I381" s="176"/>
      <c r="J381" s="176"/>
      <c r="Z381" s="83"/>
      <c r="AA381" s="83"/>
      <c r="AB381" s="83"/>
      <c r="AC381" s="83"/>
      <c r="AD381" s="83"/>
      <c r="EP381" s="84"/>
      <c r="EQ381" s="84"/>
      <c r="ER381" s="84"/>
      <c r="ES381" s="84"/>
      <c r="ET381" s="84"/>
    </row>
    <row r="382" spans="1:150" ht="12.75">
      <c r="A382" s="188"/>
      <c r="B382" s="189"/>
      <c r="C382" s="176"/>
      <c r="D382" s="176"/>
      <c r="E382" s="176"/>
      <c r="F382" s="176"/>
      <c r="G382" s="176"/>
      <c r="H382" s="176"/>
      <c r="I382" s="176"/>
      <c r="J382" s="176"/>
      <c r="Z382" s="83"/>
      <c r="AA382" s="83"/>
      <c r="AB382" s="83"/>
      <c r="AC382" s="83"/>
      <c r="AD382" s="83"/>
      <c r="EP382" s="84"/>
      <c r="EQ382" s="84"/>
      <c r="ER382" s="84"/>
      <c r="ES382" s="84"/>
      <c r="ET382" s="84"/>
    </row>
    <row r="383" spans="1:150" ht="12.75">
      <c r="A383" s="188"/>
      <c r="B383" s="189"/>
      <c r="C383" s="176"/>
      <c r="D383" s="176"/>
      <c r="E383" s="176"/>
      <c r="F383" s="176"/>
      <c r="G383" s="176"/>
      <c r="H383" s="176"/>
      <c r="I383" s="176"/>
      <c r="J383" s="176"/>
      <c r="Z383" s="83"/>
      <c r="AA383" s="83"/>
      <c r="AB383" s="83"/>
      <c r="AC383" s="83"/>
      <c r="AD383" s="83"/>
      <c r="EP383" s="84"/>
      <c r="EQ383" s="84"/>
      <c r="ER383" s="84"/>
      <c r="ES383" s="84"/>
      <c r="ET383" s="84"/>
    </row>
    <row r="384" spans="1:150" ht="12.75">
      <c r="A384" s="188"/>
      <c r="B384" s="189"/>
      <c r="C384" s="176"/>
      <c r="D384" s="176"/>
      <c r="E384" s="176"/>
      <c r="F384" s="176"/>
      <c r="G384" s="176"/>
      <c r="H384" s="176"/>
      <c r="I384" s="176"/>
      <c r="J384" s="176"/>
      <c r="Z384" s="83"/>
      <c r="AA384" s="83"/>
      <c r="AB384" s="83"/>
      <c r="AC384" s="83"/>
      <c r="AD384" s="83"/>
      <c r="EP384" s="84"/>
      <c r="EQ384" s="84"/>
      <c r="ER384" s="84"/>
      <c r="ES384" s="84"/>
      <c r="ET384" s="84"/>
    </row>
    <row r="385" spans="1:150" ht="12.75">
      <c r="A385" s="188"/>
      <c r="B385" s="189"/>
      <c r="C385" s="176"/>
      <c r="D385" s="176"/>
      <c r="E385" s="176"/>
      <c r="F385" s="176"/>
      <c r="G385" s="176"/>
      <c r="H385" s="176"/>
      <c r="I385" s="176"/>
      <c r="J385" s="176"/>
      <c r="Z385" s="83"/>
      <c r="AA385" s="83"/>
      <c r="AB385" s="83"/>
      <c r="AC385" s="83"/>
      <c r="AD385" s="83"/>
      <c r="EP385" s="84"/>
      <c r="EQ385" s="84"/>
      <c r="ER385" s="84"/>
      <c r="ES385" s="84"/>
      <c r="ET385" s="84"/>
    </row>
    <row r="386" spans="1:150" ht="12.75">
      <c r="A386" s="188"/>
      <c r="B386" s="189"/>
      <c r="C386" s="176"/>
      <c r="D386" s="176"/>
      <c r="E386" s="176"/>
      <c r="F386" s="176"/>
      <c r="G386" s="176"/>
      <c r="H386" s="176"/>
      <c r="I386" s="176"/>
      <c r="J386" s="176"/>
      <c r="Z386" s="83"/>
      <c r="AA386" s="83"/>
      <c r="AB386" s="83"/>
      <c r="AC386" s="83"/>
      <c r="AD386" s="83"/>
      <c r="EP386" s="84"/>
      <c r="EQ386" s="84"/>
      <c r="ER386" s="84"/>
      <c r="ES386" s="84"/>
      <c r="ET386" s="84"/>
    </row>
    <row r="387" spans="1:150" ht="12.75">
      <c r="A387" s="188"/>
      <c r="B387" s="189"/>
      <c r="C387" s="176"/>
      <c r="D387" s="176"/>
      <c r="E387" s="176"/>
      <c r="F387" s="176"/>
      <c r="G387" s="176"/>
      <c r="H387" s="176"/>
      <c r="I387" s="176"/>
      <c r="J387" s="176"/>
      <c r="Z387" s="83"/>
      <c r="AA387" s="83"/>
      <c r="AB387" s="83"/>
      <c r="AC387" s="83"/>
      <c r="AD387" s="83"/>
      <c r="EP387" s="84"/>
      <c r="EQ387" s="84"/>
      <c r="ER387" s="84"/>
      <c r="ES387" s="84"/>
      <c r="ET387" s="84"/>
    </row>
    <row r="388" spans="1:150" ht="12.75">
      <c r="A388" s="188"/>
      <c r="B388" s="189"/>
      <c r="C388" s="176"/>
      <c r="D388" s="176"/>
      <c r="E388" s="176"/>
      <c r="F388" s="176"/>
      <c r="G388" s="176"/>
      <c r="H388" s="176"/>
      <c r="I388" s="176"/>
      <c r="J388" s="176"/>
      <c r="Z388" s="83"/>
      <c r="AA388" s="83"/>
      <c r="AB388" s="83"/>
      <c r="AC388" s="83"/>
      <c r="AD388" s="83"/>
      <c r="EP388" s="84"/>
      <c r="EQ388" s="84"/>
      <c r="ER388" s="84"/>
      <c r="ES388" s="84"/>
      <c r="ET388" s="84"/>
    </row>
    <row r="389" spans="1:150" ht="12.75">
      <c r="A389" s="188"/>
      <c r="B389" s="189"/>
      <c r="C389" s="176"/>
      <c r="D389" s="176"/>
      <c r="E389" s="176"/>
      <c r="F389" s="176"/>
      <c r="G389" s="176"/>
      <c r="H389" s="176"/>
      <c r="I389" s="176"/>
      <c r="J389" s="176"/>
      <c r="Z389" s="83"/>
      <c r="AA389" s="83"/>
      <c r="AB389" s="83"/>
      <c r="AC389" s="83"/>
      <c r="AD389" s="83"/>
      <c r="EP389" s="84"/>
      <c r="EQ389" s="84"/>
      <c r="ER389" s="84"/>
      <c r="ES389" s="84"/>
      <c r="ET389" s="84"/>
    </row>
    <row r="390" spans="1:150" ht="12.75">
      <c r="A390" s="188"/>
      <c r="B390" s="189"/>
      <c r="C390" s="176"/>
      <c r="D390" s="176"/>
      <c r="E390" s="176"/>
      <c r="F390" s="176"/>
      <c r="G390" s="176"/>
      <c r="H390" s="176"/>
      <c r="I390" s="176"/>
      <c r="J390" s="176"/>
      <c r="Z390" s="83"/>
      <c r="AA390" s="83"/>
      <c r="AB390" s="83"/>
      <c r="AC390" s="83"/>
      <c r="AD390" s="83"/>
      <c r="EP390" s="84"/>
      <c r="EQ390" s="84"/>
      <c r="ER390" s="84"/>
      <c r="ES390" s="84"/>
      <c r="ET390" s="84"/>
    </row>
    <row r="391" spans="1:150" ht="12.75">
      <c r="A391" s="188"/>
      <c r="B391" s="189"/>
      <c r="C391" s="176"/>
      <c r="D391" s="176"/>
      <c r="E391" s="176"/>
      <c r="F391" s="176"/>
      <c r="G391" s="176"/>
      <c r="H391" s="176"/>
      <c r="I391" s="176"/>
      <c r="J391" s="176"/>
      <c r="Z391" s="83"/>
      <c r="AA391" s="83"/>
      <c r="AB391" s="83"/>
      <c r="AC391" s="83"/>
      <c r="AD391" s="83"/>
      <c r="EP391" s="84"/>
      <c r="EQ391" s="84"/>
      <c r="ER391" s="84"/>
      <c r="ES391" s="84"/>
      <c r="ET391" s="84"/>
    </row>
    <row r="392" spans="1:150" ht="12.75">
      <c r="A392" s="188"/>
      <c r="B392" s="189"/>
      <c r="C392" s="176"/>
      <c r="D392" s="176"/>
      <c r="E392" s="176"/>
      <c r="F392" s="176"/>
      <c r="G392" s="176"/>
      <c r="H392" s="176"/>
      <c r="I392" s="176"/>
      <c r="J392" s="176"/>
      <c r="Z392" s="83"/>
      <c r="AA392" s="83"/>
      <c r="AB392" s="83"/>
      <c r="AC392" s="83"/>
      <c r="AD392" s="83"/>
      <c r="EP392" s="84"/>
      <c r="EQ392" s="84"/>
      <c r="ER392" s="84"/>
      <c r="ES392" s="84"/>
      <c r="ET392" s="84"/>
    </row>
    <row r="393" spans="1:150" ht="12.75">
      <c r="A393" s="188"/>
      <c r="B393" s="189"/>
      <c r="C393" s="176"/>
      <c r="D393" s="176"/>
      <c r="E393" s="176"/>
      <c r="F393" s="176"/>
      <c r="G393" s="176"/>
      <c r="H393" s="176"/>
      <c r="I393" s="176"/>
      <c r="J393" s="176"/>
      <c r="Z393" s="83"/>
      <c r="AA393" s="83"/>
      <c r="AB393" s="83"/>
      <c r="AC393" s="83"/>
      <c r="AD393" s="83"/>
      <c r="EP393" s="84"/>
      <c r="EQ393" s="84"/>
      <c r="ER393" s="84"/>
      <c r="ES393" s="84"/>
      <c r="ET393" s="84"/>
    </row>
    <row r="394" spans="1:150" ht="12.75">
      <c r="A394" s="188"/>
      <c r="B394" s="189"/>
      <c r="C394" s="176"/>
      <c r="D394" s="176"/>
      <c r="E394" s="176"/>
      <c r="F394" s="176"/>
      <c r="G394" s="176"/>
      <c r="H394" s="176"/>
      <c r="I394" s="176"/>
      <c r="J394" s="176"/>
      <c r="Z394" s="83"/>
      <c r="AA394" s="83"/>
      <c r="AB394" s="83"/>
      <c r="AC394" s="83"/>
      <c r="AD394" s="83"/>
      <c r="EP394" s="84"/>
      <c r="EQ394" s="84"/>
      <c r="ER394" s="84"/>
      <c r="ES394" s="84"/>
      <c r="ET394" s="84"/>
    </row>
    <row r="395" spans="1:150" ht="12.75">
      <c r="A395" s="188"/>
      <c r="B395" s="189"/>
      <c r="C395" s="176"/>
      <c r="D395" s="176"/>
      <c r="E395" s="176"/>
      <c r="F395" s="176"/>
      <c r="G395" s="176"/>
      <c r="H395" s="176"/>
      <c r="I395" s="176"/>
      <c r="J395" s="176"/>
      <c r="Z395" s="83"/>
      <c r="AA395" s="83"/>
      <c r="AB395" s="83"/>
      <c r="AC395" s="83"/>
      <c r="AD395" s="83"/>
      <c r="EP395" s="84"/>
      <c r="EQ395" s="84"/>
      <c r="ER395" s="84"/>
      <c r="ES395" s="84"/>
      <c r="ET395" s="84"/>
    </row>
    <row r="396" spans="1:150" ht="12.75">
      <c r="A396" s="188"/>
      <c r="B396" s="189"/>
      <c r="C396" s="176"/>
      <c r="D396" s="176"/>
      <c r="E396" s="176"/>
      <c r="F396" s="176"/>
      <c r="G396" s="176"/>
      <c r="H396" s="176"/>
      <c r="I396" s="176"/>
      <c r="J396" s="176"/>
      <c r="Z396" s="83"/>
      <c r="AA396" s="83"/>
      <c r="AB396" s="83"/>
      <c r="AC396" s="83"/>
      <c r="AD396" s="83"/>
      <c r="EP396" s="84"/>
      <c r="EQ396" s="84"/>
      <c r="ER396" s="84"/>
      <c r="ES396" s="84"/>
      <c r="ET396" s="84"/>
    </row>
    <row r="397" spans="1:150" ht="12.75">
      <c r="A397" s="188"/>
      <c r="B397" s="189"/>
      <c r="C397" s="176"/>
      <c r="D397" s="176"/>
      <c r="E397" s="176"/>
      <c r="F397" s="176"/>
      <c r="G397" s="176"/>
      <c r="H397" s="176"/>
      <c r="I397" s="176"/>
      <c r="J397" s="176"/>
      <c r="Z397" s="83"/>
      <c r="AA397" s="83"/>
      <c r="AB397" s="83"/>
      <c r="AC397" s="83"/>
      <c r="AD397" s="83"/>
      <c r="EP397" s="84"/>
      <c r="EQ397" s="84"/>
      <c r="ER397" s="84"/>
      <c r="ES397" s="84"/>
      <c r="ET397" s="84"/>
    </row>
    <row r="398" spans="1:150" ht="12.75">
      <c r="A398" s="188"/>
      <c r="B398" s="189"/>
      <c r="C398" s="176"/>
      <c r="D398" s="176"/>
      <c r="E398" s="176"/>
      <c r="F398" s="176"/>
      <c r="G398" s="176"/>
      <c r="H398" s="176"/>
      <c r="I398" s="176"/>
      <c r="J398" s="176"/>
      <c r="Z398" s="83"/>
      <c r="AA398" s="83"/>
      <c r="AB398" s="83"/>
      <c r="AC398" s="83"/>
      <c r="AD398" s="83"/>
      <c r="EP398" s="84"/>
      <c r="EQ398" s="84"/>
      <c r="ER398" s="84"/>
      <c r="ES398" s="84"/>
      <c r="ET398" s="84"/>
    </row>
    <row r="399" spans="1:150" ht="12.75">
      <c r="A399" s="188"/>
      <c r="B399" s="189"/>
      <c r="C399" s="176"/>
      <c r="D399" s="176"/>
      <c r="E399" s="176"/>
      <c r="F399" s="176"/>
      <c r="G399" s="176"/>
      <c r="H399" s="176"/>
      <c r="I399" s="176"/>
      <c r="J399" s="176"/>
      <c r="Z399" s="83"/>
      <c r="AA399" s="83"/>
      <c r="AB399" s="83"/>
      <c r="AC399" s="83"/>
      <c r="AD399" s="83"/>
      <c r="EP399" s="84"/>
      <c r="EQ399" s="84"/>
      <c r="ER399" s="84"/>
      <c r="ES399" s="84"/>
      <c r="ET399" s="84"/>
    </row>
    <row r="400" spans="1:150" ht="12.75">
      <c r="A400" s="188"/>
      <c r="B400" s="189"/>
      <c r="C400" s="176"/>
      <c r="D400" s="176"/>
      <c r="E400" s="176"/>
      <c r="F400" s="176"/>
      <c r="G400" s="176"/>
      <c r="H400" s="176"/>
      <c r="I400" s="176"/>
      <c r="J400" s="176"/>
      <c r="Z400" s="83"/>
      <c r="AA400" s="83"/>
      <c r="AB400" s="83"/>
      <c r="AC400" s="83"/>
      <c r="AD400" s="83"/>
      <c r="EP400" s="84"/>
      <c r="EQ400" s="84"/>
      <c r="ER400" s="84"/>
      <c r="ES400" s="84"/>
      <c r="ET400" s="84"/>
    </row>
    <row r="401" spans="1:150" ht="12.75">
      <c r="A401" s="188"/>
      <c r="B401" s="189"/>
      <c r="C401" s="176"/>
      <c r="D401" s="176"/>
      <c r="E401" s="176"/>
      <c r="F401" s="176"/>
      <c r="G401" s="176"/>
      <c r="H401" s="176"/>
      <c r="I401" s="176"/>
      <c r="J401" s="176"/>
      <c r="Z401" s="83"/>
      <c r="AA401" s="83"/>
      <c r="AB401" s="83"/>
      <c r="AC401" s="83"/>
      <c r="AD401" s="83"/>
      <c r="EP401" s="84"/>
      <c r="EQ401" s="84"/>
      <c r="ER401" s="84"/>
      <c r="ES401" s="84"/>
      <c r="ET401" s="84"/>
    </row>
    <row r="402" spans="1:150" ht="12.75">
      <c r="A402" s="188"/>
      <c r="B402" s="189"/>
      <c r="C402" s="176"/>
      <c r="D402" s="176"/>
      <c r="E402" s="176"/>
      <c r="F402" s="176"/>
      <c r="G402" s="176"/>
      <c r="H402" s="176"/>
      <c r="I402" s="176"/>
      <c r="J402" s="176"/>
      <c r="Z402" s="83"/>
      <c r="AA402" s="83"/>
      <c r="AB402" s="83"/>
      <c r="AC402" s="83"/>
      <c r="AD402" s="83"/>
      <c r="EP402" s="84"/>
      <c r="EQ402" s="84"/>
      <c r="ER402" s="84"/>
      <c r="ES402" s="84"/>
      <c r="ET402" s="84"/>
    </row>
    <row r="403" spans="1:150" ht="12.75">
      <c r="A403" s="188"/>
      <c r="B403" s="189"/>
      <c r="C403" s="176"/>
      <c r="D403" s="176"/>
      <c r="E403" s="176"/>
      <c r="F403" s="176"/>
      <c r="G403" s="176"/>
      <c r="H403" s="176"/>
      <c r="I403" s="176"/>
      <c r="J403" s="176"/>
      <c r="Z403" s="83"/>
      <c r="AA403" s="83"/>
      <c r="AB403" s="83"/>
      <c r="AC403" s="83"/>
      <c r="AD403" s="83"/>
      <c r="EP403" s="84"/>
      <c r="EQ403" s="84"/>
      <c r="ER403" s="84"/>
      <c r="ES403" s="84"/>
      <c r="ET403" s="84"/>
    </row>
    <row r="404" spans="1:150" ht="12.75">
      <c r="A404" s="188"/>
      <c r="B404" s="189"/>
      <c r="C404" s="176"/>
      <c r="D404" s="176"/>
      <c r="E404" s="176"/>
      <c r="F404" s="176"/>
      <c r="G404" s="176"/>
      <c r="H404" s="176"/>
      <c r="I404" s="176"/>
      <c r="J404" s="176"/>
      <c r="Z404" s="83"/>
      <c r="AA404" s="83"/>
      <c r="AB404" s="83"/>
      <c r="AC404" s="83"/>
      <c r="AD404" s="83"/>
      <c r="EP404" s="84"/>
      <c r="EQ404" s="84"/>
      <c r="ER404" s="84"/>
      <c r="ES404" s="84"/>
      <c r="ET404" s="84"/>
    </row>
    <row r="405" spans="1:150" ht="12.75">
      <c r="A405" s="188"/>
      <c r="B405" s="189"/>
      <c r="C405" s="176"/>
      <c r="D405" s="176"/>
      <c r="E405" s="176"/>
      <c r="F405" s="176"/>
      <c r="G405" s="176"/>
      <c r="H405" s="176"/>
      <c r="I405" s="176"/>
      <c r="J405" s="176"/>
      <c r="Z405" s="83"/>
      <c r="AA405" s="83"/>
      <c r="AB405" s="83"/>
      <c r="AC405" s="83"/>
      <c r="AD405" s="83"/>
      <c r="EP405" s="84"/>
      <c r="EQ405" s="84"/>
      <c r="ER405" s="84"/>
      <c r="ES405" s="84"/>
      <c r="ET405" s="84"/>
    </row>
    <row r="406" spans="1:150" ht="12.75">
      <c r="A406" s="188"/>
      <c r="B406" s="189"/>
      <c r="C406" s="176"/>
      <c r="D406" s="176"/>
      <c r="E406" s="176"/>
      <c r="F406" s="176"/>
      <c r="G406" s="176"/>
      <c r="H406" s="176"/>
      <c r="I406" s="176"/>
      <c r="J406" s="176"/>
      <c r="Z406" s="83"/>
      <c r="AA406" s="83"/>
      <c r="AB406" s="83"/>
      <c r="AC406" s="83"/>
      <c r="AD406" s="83"/>
      <c r="EP406" s="84"/>
      <c r="EQ406" s="84"/>
      <c r="ER406" s="84"/>
      <c r="ES406" s="84"/>
      <c r="ET406" s="84"/>
    </row>
    <row r="407" spans="1:150" ht="12.75">
      <c r="A407" s="188"/>
      <c r="B407" s="189"/>
      <c r="C407" s="176"/>
      <c r="D407" s="176"/>
      <c r="E407" s="176"/>
      <c r="F407" s="176"/>
      <c r="G407" s="176"/>
      <c r="H407" s="176"/>
      <c r="I407" s="176"/>
      <c r="J407" s="176"/>
      <c r="Z407" s="83"/>
      <c r="AA407" s="83"/>
      <c r="AB407" s="83"/>
      <c r="AC407" s="83"/>
      <c r="AD407" s="83"/>
      <c r="EP407" s="84"/>
      <c r="EQ407" s="84"/>
      <c r="ER407" s="84"/>
      <c r="ES407" s="84"/>
      <c r="ET407" s="84"/>
    </row>
    <row r="408" spans="1:150" ht="12.75">
      <c r="A408" s="188"/>
      <c r="B408" s="189"/>
      <c r="C408" s="176"/>
      <c r="D408" s="176"/>
      <c r="E408" s="176"/>
      <c r="F408" s="176"/>
      <c r="G408" s="176"/>
      <c r="H408" s="176"/>
      <c r="I408" s="176"/>
      <c r="J408" s="176"/>
      <c r="Z408" s="83"/>
      <c r="AA408" s="83"/>
      <c r="AB408" s="83"/>
      <c r="AC408" s="83"/>
      <c r="AD408" s="83"/>
      <c r="EP408" s="84"/>
      <c r="EQ408" s="84"/>
      <c r="ER408" s="84"/>
      <c r="ES408" s="84"/>
      <c r="ET408" s="84"/>
    </row>
    <row r="409" spans="1:150" ht="12.75">
      <c r="A409" s="188"/>
      <c r="B409" s="189"/>
      <c r="C409" s="176"/>
      <c r="D409" s="176"/>
      <c r="E409" s="176"/>
      <c r="F409" s="176"/>
      <c r="G409" s="176"/>
      <c r="H409" s="176"/>
      <c r="I409" s="176"/>
      <c r="J409" s="176"/>
      <c r="Z409" s="83"/>
      <c r="AA409" s="83"/>
      <c r="AB409" s="83"/>
      <c r="AC409" s="83"/>
      <c r="AD409" s="83"/>
      <c r="EP409" s="84"/>
      <c r="EQ409" s="84"/>
      <c r="ER409" s="84"/>
      <c r="ES409" s="84"/>
      <c r="ET409" s="84"/>
    </row>
    <row r="410" spans="1:150" ht="12.75">
      <c r="A410" s="188"/>
      <c r="B410" s="189"/>
      <c r="C410" s="176"/>
      <c r="D410" s="176"/>
      <c r="E410" s="176"/>
      <c r="F410" s="176"/>
      <c r="G410" s="176"/>
      <c r="H410" s="176"/>
      <c r="I410" s="176"/>
      <c r="J410" s="176"/>
      <c r="Z410" s="83"/>
      <c r="AA410" s="83"/>
      <c r="AB410" s="83"/>
      <c r="AC410" s="83"/>
      <c r="AD410" s="83"/>
      <c r="EP410" s="84"/>
      <c r="EQ410" s="84"/>
      <c r="ER410" s="84"/>
      <c r="ES410" s="84"/>
      <c r="ET410" s="84"/>
    </row>
    <row r="411" spans="1:150" ht="12.75">
      <c r="A411" s="188"/>
      <c r="B411" s="189"/>
      <c r="C411" s="176"/>
      <c r="D411" s="176"/>
      <c r="E411" s="176"/>
      <c r="F411" s="176"/>
      <c r="G411" s="176"/>
      <c r="H411" s="176"/>
      <c r="I411" s="176"/>
      <c r="J411" s="176"/>
      <c r="Z411" s="83"/>
      <c r="AA411" s="83"/>
      <c r="AB411" s="83"/>
      <c r="AC411" s="83"/>
      <c r="AD411" s="83"/>
      <c r="EP411" s="84"/>
      <c r="EQ411" s="84"/>
      <c r="ER411" s="84"/>
      <c r="ES411" s="84"/>
      <c r="ET411" s="84"/>
    </row>
    <row r="412" spans="1:150" ht="12.75">
      <c r="A412" s="188"/>
      <c r="B412" s="189"/>
      <c r="C412" s="176"/>
      <c r="D412" s="176"/>
      <c r="E412" s="176"/>
      <c r="F412" s="176"/>
      <c r="G412" s="176"/>
      <c r="H412" s="176"/>
      <c r="I412" s="176"/>
      <c r="J412" s="176"/>
      <c r="Z412" s="83"/>
      <c r="AA412" s="83"/>
      <c r="AB412" s="83"/>
      <c r="AC412" s="83"/>
      <c r="AD412" s="83"/>
      <c r="EP412" s="84"/>
      <c r="EQ412" s="84"/>
      <c r="ER412" s="84"/>
      <c r="ES412" s="84"/>
      <c r="ET412" s="84"/>
    </row>
    <row r="413" spans="1:150" ht="12.75">
      <c r="A413" s="188"/>
      <c r="B413" s="189"/>
      <c r="C413" s="176"/>
      <c r="D413" s="176"/>
      <c r="E413" s="176"/>
      <c r="F413" s="176"/>
      <c r="G413" s="176"/>
      <c r="H413" s="176"/>
      <c r="I413" s="176"/>
      <c r="J413" s="176"/>
      <c r="Z413" s="83"/>
      <c r="AA413" s="83"/>
      <c r="AB413" s="83"/>
      <c r="AC413" s="83"/>
      <c r="AD413" s="83"/>
      <c r="EP413" s="84"/>
      <c r="EQ413" s="84"/>
      <c r="ER413" s="84"/>
      <c r="ES413" s="84"/>
      <c r="ET413" s="84"/>
    </row>
    <row r="414" spans="1:150" ht="12.75">
      <c r="A414" s="188"/>
      <c r="B414" s="189"/>
      <c r="C414" s="176"/>
      <c r="D414" s="176"/>
      <c r="E414" s="176"/>
      <c r="F414" s="176"/>
      <c r="G414" s="176"/>
      <c r="H414" s="176"/>
      <c r="I414" s="176"/>
      <c r="J414" s="176"/>
      <c r="Z414" s="83"/>
      <c r="AA414" s="83"/>
      <c r="AB414" s="83"/>
      <c r="AC414" s="83"/>
      <c r="AD414" s="83"/>
      <c r="EP414" s="84"/>
      <c r="EQ414" s="84"/>
      <c r="ER414" s="84"/>
      <c r="ES414" s="84"/>
      <c r="ET414" s="84"/>
    </row>
    <row r="415" spans="1:150" ht="12.75">
      <c r="A415" s="188"/>
      <c r="B415" s="189"/>
      <c r="C415" s="176"/>
      <c r="D415" s="176"/>
      <c r="E415" s="176"/>
      <c r="F415" s="176"/>
      <c r="G415" s="176"/>
      <c r="H415" s="176"/>
      <c r="I415" s="176"/>
      <c r="J415" s="176"/>
      <c r="Z415" s="83"/>
      <c r="AA415" s="83"/>
      <c r="AB415" s="83"/>
      <c r="AC415" s="83"/>
      <c r="AD415" s="83"/>
      <c r="EP415" s="84"/>
      <c r="EQ415" s="84"/>
      <c r="ER415" s="84"/>
      <c r="ES415" s="84"/>
      <c r="ET415" s="84"/>
    </row>
    <row r="416" spans="1:150" ht="12.75">
      <c r="A416" s="188"/>
      <c r="B416" s="189"/>
      <c r="C416" s="176"/>
      <c r="D416" s="176"/>
      <c r="E416" s="176"/>
      <c r="F416" s="176"/>
      <c r="G416" s="176"/>
      <c r="H416" s="176"/>
      <c r="I416" s="176"/>
      <c r="J416" s="176"/>
      <c r="Z416" s="83"/>
      <c r="AA416" s="83"/>
      <c r="AB416" s="83"/>
      <c r="AC416" s="83"/>
      <c r="AD416" s="83"/>
      <c r="EP416" s="84"/>
      <c r="EQ416" s="84"/>
      <c r="ER416" s="84"/>
      <c r="ES416" s="84"/>
      <c r="ET416" s="84"/>
    </row>
    <row r="417" spans="1:150" ht="12.75">
      <c r="A417" s="188"/>
      <c r="B417" s="189"/>
      <c r="C417" s="176"/>
      <c r="D417" s="176"/>
      <c r="E417" s="176"/>
      <c r="F417" s="176"/>
      <c r="G417" s="176"/>
      <c r="H417" s="176"/>
      <c r="I417" s="176"/>
      <c r="J417" s="176"/>
      <c r="Z417" s="83"/>
      <c r="AA417" s="83"/>
      <c r="AB417" s="83"/>
      <c r="AC417" s="83"/>
      <c r="AD417" s="83"/>
      <c r="EP417" s="84"/>
      <c r="EQ417" s="84"/>
      <c r="ER417" s="84"/>
      <c r="ES417" s="84"/>
      <c r="ET417" s="84"/>
    </row>
    <row r="418" spans="1:150" ht="12.75">
      <c r="A418" s="188"/>
      <c r="B418" s="189"/>
      <c r="C418" s="176"/>
      <c r="D418" s="176"/>
      <c r="E418" s="176"/>
      <c r="F418" s="176"/>
      <c r="G418" s="176"/>
      <c r="H418" s="176"/>
      <c r="I418" s="176"/>
      <c r="J418" s="176"/>
      <c r="Z418" s="83"/>
      <c r="AA418" s="83"/>
      <c r="AB418" s="83"/>
      <c r="AC418" s="83"/>
      <c r="AD418" s="83"/>
      <c r="EP418" s="84"/>
      <c r="EQ418" s="84"/>
      <c r="ER418" s="84"/>
      <c r="ES418" s="84"/>
      <c r="ET418" s="84"/>
    </row>
    <row r="419" spans="1:150" ht="12.75">
      <c r="A419" s="188"/>
      <c r="B419" s="189"/>
      <c r="C419" s="176"/>
      <c r="D419" s="176"/>
      <c r="E419" s="176"/>
      <c r="F419" s="176"/>
      <c r="G419" s="176"/>
      <c r="H419" s="176"/>
      <c r="I419" s="176"/>
      <c r="J419" s="176"/>
      <c r="Z419" s="83"/>
      <c r="AA419" s="83"/>
      <c r="AB419" s="83"/>
      <c r="AC419" s="83"/>
      <c r="AD419" s="83"/>
      <c r="EP419" s="84"/>
      <c r="EQ419" s="84"/>
      <c r="ER419" s="84"/>
      <c r="ES419" s="84"/>
      <c r="ET419" s="84"/>
    </row>
    <row r="420" spans="1:150" ht="12.75">
      <c r="A420" s="188"/>
      <c r="B420" s="189"/>
      <c r="C420" s="176"/>
      <c r="D420" s="176"/>
      <c r="E420" s="176"/>
      <c r="F420" s="176"/>
      <c r="G420" s="176"/>
      <c r="H420" s="176"/>
      <c r="I420" s="176"/>
      <c r="J420" s="176"/>
      <c r="Z420" s="83"/>
      <c r="AA420" s="83"/>
      <c r="AB420" s="83"/>
      <c r="AC420" s="83"/>
      <c r="AD420" s="83"/>
      <c r="EP420" s="84"/>
      <c r="EQ420" s="84"/>
      <c r="ER420" s="84"/>
      <c r="ES420" s="84"/>
      <c r="ET420" s="84"/>
    </row>
    <row r="421" spans="1:150" ht="12.75">
      <c r="A421" s="188"/>
      <c r="B421" s="189"/>
      <c r="C421" s="176"/>
      <c r="D421" s="176"/>
      <c r="E421" s="176"/>
      <c r="F421" s="176"/>
      <c r="G421" s="176"/>
      <c r="H421" s="176"/>
      <c r="I421" s="176"/>
      <c r="J421" s="176"/>
      <c r="Z421" s="83"/>
      <c r="AA421" s="83"/>
      <c r="AB421" s="83"/>
      <c r="AC421" s="83"/>
      <c r="AD421" s="83"/>
      <c r="EP421" s="84"/>
      <c r="EQ421" s="84"/>
      <c r="ER421" s="84"/>
      <c r="ES421" s="84"/>
      <c r="ET421" s="84"/>
    </row>
    <row r="422" spans="1:150" ht="12.75">
      <c r="A422" s="188"/>
      <c r="B422" s="189"/>
      <c r="C422" s="176"/>
      <c r="D422" s="176"/>
      <c r="E422" s="176"/>
      <c r="F422" s="176"/>
      <c r="G422" s="176"/>
      <c r="H422" s="176"/>
      <c r="I422" s="176"/>
      <c r="J422" s="176"/>
      <c r="Z422" s="83"/>
      <c r="AA422" s="83"/>
      <c r="AB422" s="83"/>
      <c r="AC422" s="83"/>
      <c r="AD422" s="83"/>
      <c r="EP422" s="84"/>
      <c r="EQ422" s="84"/>
      <c r="ER422" s="84"/>
      <c r="ES422" s="84"/>
      <c r="ET422" s="84"/>
    </row>
    <row r="423" spans="1:150" ht="12.75">
      <c r="A423" s="188"/>
      <c r="B423" s="189"/>
      <c r="C423" s="176"/>
      <c r="D423" s="176"/>
      <c r="E423" s="176"/>
      <c r="F423" s="176"/>
      <c r="G423" s="176"/>
      <c r="H423" s="176"/>
      <c r="I423" s="176"/>
      <c r="J423" s="176"/>
      <c r="Z423" s="83"/>
      <c r="AA423" s="83"/>
      <c r="AB423" s="83"/>
      <c r="AC423" s="83"/>
      <c r="AD423" s="83"/>
      <c r="EP423" s="84"/>
      <c r="EQ423" s="84"/>
      <c r="ER423" s="84"/>
      <c r="ES423" s="84"/>
      <c r="ET423" s="84"/>
    </row>
    <row r="424" spans="1:150" ht="12.75">
      <c r="A424" s="188"/>
      <c r="B424" s="189"/>
      <c r="C424" s="176"/>
      <c r="D424" s="176"/>
      <c r="E424" s="176"/>
      <c r="F424" s="176"/>
      <c r="G424" s="176"/>
      <c r="H424" s="176"/>
      <c r="I424" s="176"/>
      <c r="J424" s="176"/>
      <c r="Z424" s="83"/>
      <c r="AA424" s="83"/>
      <c r="AB424" s="83"/>
      <c r="AC424" s="83"/>
      <c r="AD424" s="83"/>
      <c r="EP424" s="84"/>
      <c r="EQ424" s="84"/>
      <c r="ER424" s="84"/>
      <c r="ES424" s="84"/>
      <c r="ET424" s="84"/>
    </row>
    <row r="425" spans="1:150" ht="12.75">
      <c r="A425" s="188"/>
      <c r="B425" s="189"/>
      <c r="C425" s="176"/>
      <c r="D425" s="176"/>
      <c r="E425" s="176"/>
      <c r="F425" s="176"/>
      <c r="G425" s="176"/>
      <c r="H425" s="176"/>
      <c r="I425" s="176"/>
      <c r="J425" s="176"/>
      <c r="Z425" s="83"/>
      <c r="AA425" s="83"/>
      <c r="AB425" s="83"/>
      <c r="AC425" s="83"/>
      <c r="AD425" s="83"/>
      <c r="EP425" s="84"/>
      <c r="EQ425" s="84"/>
      <c r="ER425" s="84"/>
      <c r="ES425" s="84"/>
      <c r="ET425" s="84"/>
    </row>
    <row r="426" spans="1:150" ht="12.75">
      <c r="A426" s="188"/>
      <c r="B426" s="189"/>
      <c r="C426" s="176"/>
      <c r="D426" s="176"/>
      <c r="E426" s="176"/>
      <c r="F426" s="176"/>
      <c r="G426" s="176"/>
      <c r="H426" s="176"/>
      <c r="I426" s="176"/>
      <c r="J426" s="176"/>
      <c r="Z426" s="83"/>
      <c r="AA426" s="83"/>
      <c r="AB426" s="83"/>
      <c r="AC426" s="83"/>
      <c r="AD426" s="83"/>
      <c r="EP426" s="84"/>
      <c r="EQ426" s="84"/>
      <c r="ER426" s="84"/>
      <c r="ES426" s="84"/>
      <c r="ET426" s="84"/>
    </row>
    <row r="427" spans="1:150" ht="12.75">
      <c r="A427" s="188"/>
      <c r="B427" s="189"/>
      <c r="C427" s="176"/>
      <c r="D427" s="176"/>
      <c r="E427" s="176"/>
      <c r="F427" s="176"/>
      <c r="G427" s="176"/>
      <c r="H427" s="176"/>
      <c r="I427" s="176"/>
      <c r="J427" s="176"/>
      <c r="Z427" s="83"/>
      <c r="AA427" s="83"/>
      <c r="AB427" s="83"/>
      <c r="AC427" s="83"/>
      <c r="AD427" s="83"/>
      <c r="EP427" s="84"/>
      <c r="EQ427" s="84"/>
      <c r="ER427" s="84"/>
      <c r="ES427" s="84"/>
      <c r="ET427" s="84"/>
    </row>
    <row r="428" spans="1:150" ht="12.75">
      <c r="A428" s="188"/>
      <c r="B428" s="189"/>
      <c r="C428" s="176"/>
      <c r="D428" s="176"/>
      <c r="E428" s="176"/>
      <c r="F428" s="176"/>
      <c r="G428" s="176"/>
      <c r="H428" s="176"/>
      <c r="I428" s="176"/>
      <c r="J428" s="176"/>
      <c r="Z428" s="83"/>
      <c r="AA428" s="83"/>
      <c r="AB428" s="83"/>
      <c r="AC428" s="83"/>
      <c r="AD428" s="83"/>
      <c r="EP428" s="84"/>
      <c r="EQ428" s="84"/>
      <c r="ER428" s="84"/>
      <c r="ES428" s="84"/>
      <c r="ET428" s="84"/>
    </row>
    <row r="429" spans="1:150" ht="12.75">
      <c r="A429" s="188"/>
      <c r="B429" s="189"/>
      <c r="C429" s="176"/>
      <c r="D429" s="176"/>
      <c r="E429" s="176"/>
      <c r="F429" s="176"/>
      <c r="G429" s="176"/>
      <c r="H429" s="176"/>
      <c r="I429" s="176"/>
      <c r="J429" s="176"/>
      <c r="Z429" s="83"/>
      <c r="AA429" s="83"/>
      <c r="AB429" s="83"/>
      <c r="AC429" s="83"/>
      <c r="AD429" s="83"/>
      <c r="EP429" s="84"/>
      <c r="EQ429" s="84"/>
      <c r="ER429" s="84"/>
      <c r="ES429" s="84"/>
      <c r="ET429" s="84"/>
    </row>
    <row r="430" spans="1:150" ht="12.75">
      <c r="A430" s="188"/>
      <c r="B430" s="189"/>
      <c r="C430" s="176"/>
      <c r="D430" s="176"/>
      <c r="E430" s="176"/>
      <c r="F430" s="176"/>
      <c r="G430" s="176"/>
      <c r="H430" s="176"/>
      <c r="I430" s="176"/>
      <c r="J430" s="176"/>
      <c r="Z430" s="83"/>
      <c r="AA430" s="83"/>
      <c r="AB430" s="83"/>
      <c r="AC430" s="83"/>
      <c r="AD430" s="83"/>
      <c r="EP430" s="84"/>
      <c r="EQ430" s="84"/>
      <c r="ER430" s="84"/>
      <c r="ES430" s="84"/>
      <c r="ET430" s="84"/>
    </row>
    <row r="431" spans="1:150" ht="12.75">
      <c r="A431" s="188"/>
      <c r="B431" s="189"/>
      <c r="C431" s="176"/>
      <c r="D431" s="176"/>
      <c r="E431" s="176"/>
      <c r="F431" s="176"/>
      <c r="G431" s="176"/>
      <c r="H431" s="176"/>
      <c r="I431" s="176"/>
      <c r="J431" s="176"/>
      <c r="Z431" s="83"/>
      <c r="AA431" s="83"/>
      <c r="AB431" s="83"/>
      <c r="AC431" s="83"/>
      <c r="AD431" s="83"/>
      <c r="EP431" s="84"/>
      <c r="EQ431" s="84"/>
      <c r="ER431" s="84"/>
      <c r="ES431" s="84"/>
      <c r="ET431" s="84"/>
    </row>
    <row r="432" spans="1:150" ht="12.75">
      <c r="A432" s="188"/>
      <c r="B432" s="189"/>
      <c r="C432" s="176"/>
      <c r="D432" s="176"/>
      <c r="E432" s="176"/>
      <c r="F432" s="176"/>
      <c r="G432" s="176"/>
      <c r="H432" s="176"/>
      <c r="I432" s="176"/>
      <c r="J432" s="176"/>
      <c r="Z432" s="83"/>
      <c r="AA432" s="83"/>
      <c r="AB432" s="83"/>
      <c r="AC432" s="83"/>
      <c r="AD432" s="83"/>
      <c r="EP432" s="84"/>
      <c r="EQ432" s="84"/>
      <c r="ER432" s="84"/>
      <c r="ES432" s="84"/>
      <c r="ET432" s="84"/>
    </row>
    <row r="433" spans="1:150" ht="12.75">
      <c r="A433" s="188"/>
      <c r="B433" s="189"/>
      <c r="C433" s="176"/>
      <c r="D433" s="176"/>
      <c r="E433" s="176"/>
      <c r="F433" s="176"/>
      <c r="G433" s="176"/>
      <c r="H433" s="176"/>
      <c r="I433" s="176"/>
      <c r="J433" s="176"/>
      <c r="Z433" s="83"/>
      <c r="AA433" s="83"/>
      <c r="AB433" s="83"/>
      <c r="AC433" s="83"/>
      <c r="AD433" s="83"/>
      <c r="EP433" s="84"/>
      <c r="EQ433" s="84"/>
      <c r="ER433" s="84"/>
      <c r="ES433" s="84"/>
      <c r="ET433" s="84"/>
    </row>
    <row r="434" spans="1:150" ht="12.75">
      <c r="A434" s="188"/>
      <c r="B434" s="189"/>
      <c r="C434" s="176"/>
      <c r="D434" s="176"/>
      <c r="E434" s="176"/>
      <c r="F434" s="176"/>
      <c r="G434" s="176"/>
      <c r="H434" s="176"/>
      <c r="I434" s="176"/>
      <c r="J434" s="176"/>
      <c r="Z434" s="83"/>
      <c r="AA434" s="83"/>
      <c r="AB434" s="83"/>
      <c r="AC434" s="83"/>
      <c r="AD434" s="83"/>
      <c r="EP434" s="84"/>
      <c r="EQ434" s="84"/>
      <c r="ER434" s="84"/>
      <c r="ES434" s="84"/>
      <c r="ET434" s="84"/>
    </row>
    <row r="435" spans="1:150" ht="12.75">
      <c r="A435" s="188"/>
      <c r="B435" s="189"/>
      <c r="C435" s="176"/>
      <c r="D435" s="176"/>
      <c r="E435" s="176"/>
      <c r="F435" s="176"/>
      <c r="G435" s="176"/>
      <c r="H435" s="176"/>
      <c r="I435" s="176"/>
      <c r="J435" s="176"/>
      <c r="Z435" s="83"/>
      <c r="AA435" s="83"/>
      <c r="AB435" s="83"/>
      <c r="AC435" s="83"/>
      <c r="AD435" s="83"/>
      <c r="EP435" s="84"/>
      <c r="EQ435" s="84"/>
      <c r="ER435" s="84"/>
      <c r="ES435" s="84"/>
      <c r="ET435" s="84"/>
    </row>
    <row r="436" spans="1:150" ht="12.75">
      <c r="A436" s="188"/>
      <c r="B436" s="189"/>
      <c r="C436" s="176"/>
      <c r="D436" s="176"/>
      <c r="E436" s="176"/>
      <c r="F436" s="176"/>
      <c r="G436" s="176"/>
      <c r="H436" s="176"/>
      <c r="I436" s="176"/>
      <c r="J436" s="176"/>
      <c r="Z436" s="83"/>
      <c r="AA436" s="83"/>
      <c r="AB436" s="83"/>
      <c r="AC436" s="83"/>
      <c r="AD436" s="83"/>
      <c r="EP436" s="84"/>
      <c r="EQ436" s="84"/>
      <c r="ER436" s="84"/>
      <c r="ES436" s="84"/>
      <c r="ET436" s="84"/>
    </row>
    <row r="437" spans="1:150" ht="12.75">
      <c r="A437" s="188"/>
      <c r="B437" s="189"/>
      <c r="C437" s="176"/>
      <c r="D437" s="176"/>
      <c r="E437" s="176"/>
      <c r="F437" s="176"/>
      <c r="G437" s="176"/>
      <c r="H437" s="176"/>
      <c r="I437" s="176"/>
      <c r="J437" s="176"/>
      <c r="Z437" s="83"/>
      <c r="AA437" s="83"/>
      <c r="AB437" s="83"/>
      <c r="AC437" s="83"/>
      <c r="AD437" s="83"/>
      <c r="EP437" s="84"/>
      <c r="EQ437" s="84"/>
      <c r="ER437" s="84"/>
      <c r="ES437" s="84"/>
      <c r="ET437" s="84"/>
    </row>
    <row r="438" spans="1:150" ht="12.75">
      <c r="A438" s="188"/>
      <c r="B438" s="189"/>
      <c r="C438" s="176"/>
      <c r="D438" s="176"/>
      <c r="E438" s="176"/>
      <c r="F438" s="176"/>
      <c r="G438" s="176"/>
      <c r="H438" s="176"/>
      <c r="I438" s="176"/>
      <c r="J438" s="176"/>
      <c r="Z438" s="83"/>
      <c r="AA438" s="83"/>
      <c r="AB438" s="83"/>
      <c r="AC438" s="83"/>
      <c r="AD438" s="83"/>
      <c r="EP438" s="84"/>
      <c r="EQ438" s="84"/>
      <c r="ER438" s="84"/>
      <c r="ES438" s="84"/>
      <c r="ET438" s="84"/>
    </row>
    <row r="439" spans="1:150" ht="12.75">
      <c r="A439" s="188"/>
      <c r="B439" s="189"/>
      <c r="C439" s="176"/>
      <c r="D439" s="176"/>
      <c r="E439" s="176"/>
      <c r="F439" s="176"/>
      <c r="G439" s="176"/>
      <c r="H439" s="176"/>
      <c r="I439" s="176"/>
      <c r="J439" s="176"/>
      <c r="Z439" s="83"/>
      <c r="AA439" s="83"/>
      <c r="AB439" s="83"/>
      <c r="AC439" s="83"/>
      <c r="AD439" s="83"/>
      <c r="EP439" s="84"/>
      <c r="EQ439" s="84"/>
      <c r="ER439" s="84"/>
      <c r="ES439" s="84"/>
      <c r="ET439" s="84"/>
    </row>
    <row r="440" spans="1:150" ht="12.75">
      <c r="A440" s="188"/>
      <c r="B440" s="189"/>
      <c r="C440" s="176"/>
      <c r="D440" s="176"/>
      <c r="E440" s="176"/>
      <c r="F440" s="176"/>
      <c r="G440" s="176"/>
      <c r="H440" s="176"/>
      <c r="I440" s="176"/>
      <c r="J440" s="176"/>
      <c r="Z440" s="83"/>
      <c r="AA440" s="83"/>
      <c r="AB440" s="83"/>
      <c r="AC440" s="83"/>
      <c r="AD440" s="83"/>
      <c r="EP440" s="84"/>
      <c r="EQ440" s="84"/>
      <c r="ER440" s="84"/>
      <c r="ES440" s="84"/>
      <c r="ET440" s="84"/>
    </row>
    <row r="441" spans="1:150" ht="12.75">
      <c r="A441" s="188"/>
      <c r="B441" s="189"/>
      <c r="C441" s="176"/>
      <c r="D441" s="176"/>
      <c r="E441" s="176"/>
      <c r="F441" s="176"/>
      <c r="G441" s="176"/>
      <c r="H441" s="176"/>
      <c r="I441" s="176"/>
      <c r="J441" s="176"/>
      <c r="Z441" s="83"/>
      <c r="AA441" s="83"/>
      <c r="AB441" s="83"/>
      <c r="AC441" s="83"/>
      <c r="AD441" s="83"/>
      <c r="EP441" s="84"/>
      <c r="EQ441" s="84"/>
      <c r="ER441" s="84"/>
      <c r="ES441" s="84"/>
      <c r="ET441" s="84"/>
    </row>
    <row r="442" spans="1:150" ht="12.75">
      <c r="A442" s="188"/>
      <c r="B442" s="189"/>
      <c r="C442" s="176"/>
      <c r="D442" s="176"/>
      <c r="E442" s="176"/>
      <c r="F442" s="176"/>
      <c r="G442" s="176"/>
      <c r="H442" s="176"/>
      <c r="I442" s="176"/>
      <c r="J442" s="176"/>
      <c r="Z442" s="83"/>
      <c r="AA442" s="83"/>
      <c r="AB442" s="83"/>
      <c r="AC442" s="83"/>
      <c r="AD442" s="83"/>
      <c r="EP442" s="84"/>
      <c r="EQ442" s="84"/>
      <c r="ER442" s="84"/>
      <c r="ES442" s="84"/>
      <c r="ET442" s="84"/>
    </row>
    <row r="443" spans="1:150" ht="12.75">
      <c r="A443" s="188"/>
      <c r="B443" s="189"/>
      <c r="C443" s="176"/>
      <c r="D443" s="176"/>
      <c r="E443" s="176"/>
      <c r="F443" s="176"/>
      <c r="G443" s="176"/>
      <c r="H443" s="176"/>
      <c r="I443" s="176"/>
      <c r="J443" s="176"/>
      <c r="Z443" s="83"/>
      <c r="AA443" s="83"/>
      <c r="AB443" s="83"/>
      <c r="AC443" s="83"/>
      <c r="AD443" s="83"/>
      <c r="EP443" s="84"/>
      <c r="EQ443" s="84"/>
      <c r="ER443" s="84"/>
      <c r="ES443" s="84"/>
      <c r="ET443" s="84"/>
    </row>
    <row r="444" spans="1:150" ht="12.75">
      <c r="A444" s="188"/>
      <c r="B444" s="189"/>
      <c r="C444" s="176"/>
      <c r="D444" s="176"/>
      <c r="E444" s="176"/>
      <c r="F444" s="176"/>
      <c r="G444" s="176"/>
      <c r="H444" s="176"/>
      <c r="I444" s="176"/>
      <c r="J444" s="176"/>
      <c r="Z444" s="83"/>
      <c r="AA444" s="83"/>
      <c r="AB444" s="83"/>
      <c r="AC444" s="83"/>
      <c r="AD444" s="83"/>
      <c r="EP444" s="84"/>
      <c r="EQ444" s="84"/>
      <c r="ER444" s="84"/>
      <c r="ES444" s="84"/>
      <c r="ET444" s="84"/>
    </row>
    <row r="445" spans="1:150" ht="12.75">
      <c r="A445" s="188"/>
      <c r="B445" s="189"/>
      <c r="C445" s="176"/>
      <c r="D445" s="176"/>
      <c r="E445" s="176"/>
      <c r="F445" s="176"/>
      <c r="G445" s="176"/>
      <c r="H445" s="176"/>
      <c r="I445" s="176"/>
      <c r="J445" s="176"/>
      <c r="Z445" s="83"/>
      <c r="AA445" s="83"/>
      <c r="AB445" s="83"/>
      <c r="AC445" s="83"/>
      <c r="AD445" s="83"/>
      <c r="EP445" s="84"/>
      <c r="EQ445" s="84"/>
      <c r="ER445" s="84"/>
      <c r="ES445" s="84"/>
      <c r="ET445" s="84"/>
    </row>
    <row r="446" spans="1:150" ht="12.75">
      <c r="A446" s="188"/>
      <c r="B446" s="189"/>
      <c r="C446" s="176"/>
      <c r="D446" s="176"/>
      <c r="E446" s="176"/>
      <c r="F446" s="176"/>
      <c r="G446" s="176"/>
      <c r="H446" s="176"/>
      <c r="I446" s="176"/>
      <c r="J446" s="176"/>
      <c r="Z446" s="83"/>
      <c r="AA446" s="83"/>
      <c r="AB446" s="83"/>
      <c r="AC446" s="83"/>
      <c r="AD446" s="83"/>
      <c r="EP446" s="84"/>
      <c r="EQ446" s="84"/>
      <c r="ER446" s="84"/>
      <c r="ES446" s="84"/>
      <c r="ET446" s="84"/>
    </row>
    <row r="447" spans="1:150" ht="12.75">
      <c r="A447" s="188"/>
      <c r="B447" s="189"/>
      <c r="C447" s="176"/>
      <c r="D447" s="176"/>
      <c r="E447" s="176"/>
      <c r="F447" s="176"/>
      <c r="G447" s="176"/>
      <c r="H447" s="176"/>
      <c r="I447" s="176"/>
      <c r="J447" s="176"/>
      <c r="Z447" s="83"/>
      <c r="AA447" s="83"/>
      <c r="AB447" s="83"/>
      <c r="AC447" s="83"/>
      <c r="AD447" s="83"/>
      <c r="EP447" s="84"/>
      <c r="EQ447" s="84"/>
      <c r="ER447" s="84"/>
      <c r="ES447" s="84"/>
      <c r="ET447" s="84"/>
    </row>
    <row r="448" spans="1:150" ht="12.75">
      <c r="A448" s="188"/>
      <c r="B448" s="189"/>
      <c r="C448" s="176"/>
      <c r="D448" s="176"/>
      <c r="E448" s="176"/>
      <c r="F448" s="176"/>
      <c r="G448" s="176"/>
      <c r="H448" s="176"/>
      <c r="I448" s="176"/>
      <c r="J448" s="176"/>
      <c r="Z448" s="83"/>
      <c r="AA448" s="83"/>
      <c r="AB448" s="83"/>
      <c r="AC448" s="83"/>
      <c r="AD448" s="83"/>
      <c r="EP448" s="84"/>
      <c r="EQ448" s="84"/>
      <c r="ER448" s="84"/>
      <c r="ES448" s="84"/>
      <c r="ET448" s="84"/>
    </row>
    <row r="449" spans="1:150" ht="12.75">
      <c r="A449" s="188"/>
      <c r="B449" s="189"/>
      <c r="C449" s="176"/>
      <c r="D449" s="176"/>
      <c r="E449" s="176"/>
      <c r="F449" s="176"/>
      <c r="G449" s="176"/>
      <c r="H449" s="176"/>
      <c r="I449" s="176"/>
      <c r="J449" s="176"/>
      <c r="Z449" s="83"/>
      <c r="AA449" s="83"/>
      <c r="AB449" s="83"/>
      <c r="AC449" s="83"/>
      <c r="AD449" s="83"/>
      <c r="EP449" s="84"/>
      <c r="EQ449" s="84"/>
      <c r="ER449" s="84"/>
      <c r="ES449" s="84"/>
      <c r="ET449" s="84"/>
    </row>
    <row r="450" spans="1:150" ht="12.75">
      <c r="A450" s="188"/>
      <c r="B450" s="189"/>
      <c r="C450" s="176"/>
      <c r="D450" s="176"/>
      <c r="E450" s="176"/>
      <c r="F450" s="176"/>
      <c r="G450" s="176"/>
      <c r="H450" s="176"/>
      <c r="I450" s="176"/>
      <c r="J450" s="176"/>
      <c r="Z450" s="83"/>
      <c r="AA450" s="83"/>
      <c r="AB450" s="83"/>
      <c r="AC450" s="83"/>
      <c r="AD450" s="83"/>
      <c r="EP450" s="84"/>
      <c r="EQ450" s="84"/>
      <c r="ER450" s="84"/>
      <c r="ES450" s="84"/>
      <c r="ET450" s="84"/>
    </row>
    <row r="451" spans="1:150" ht="12.75">
      <c r="A451" s="188"/>
      <c r="B451" s="189"/>
      <c r="C451" s="176"/>
      <c r="D451" s="176"/>
      <c r="E451" s="176"/>
      <c r="F451" s="176"/>
      <c r="G451" s="176"/>
      <c r="H451" s="176"/>
      <c r="I451" s="176"/>
      <c r="J451" s="176"/>
      <c r="Z451" s="83"/>
      <c r="AA451" s="83"/>
      <c r="AB451" s="83"/>
      <c r="AC451" s="83"/>
      <c r="AD451" s="83"/>
      <c r="EP451" s="84"/>
      <c r="EQ451" s="84"/>
      <c r="ER451" s="84"/>
      <c r="ES451" s="84"/>
      <c r="ET451" s="84"/>
    </row>
    <row r="452" spans="1:150" ht="12.75">
      <c r="A452" s="188"/>
      <c r="B452" s="189"/>
      <c r="C452" s="176"/>
      <c r="D452" s="176"/>
      <c r="E452" s="176"/>
      <c r="F452" s="176"/>
      <c r="G452" s="176"/>
      <c r="H452" s="176"/>
      <c r="I452" s="176"/>
      <c r="J452" s="176"/>
      <c r="Z452" s="83"/>
      <c r="AA452" s="83"/>
      <c r="AB452" s="83"/>
      <c r="AC452" s="83"/>
      <c r="AD452" s="83"/>
      <c r="EP452" s="84"/>
      <c r="EQ452" s="84"/>
      <c r="ER452" s="84"/>
      <c r="ES452" s="84"/>
      <c r="ET452" s="84"/>
    </row>
    <row r="453" spans="1:150" ht="12.75">
      <c r="A453" s="188"/>
      <c r="B453" s="189"/>
      <c r="C453" s="176"/>
      <c r="D453" s="176"/>
      <c r="E453" s="176"/>
      <c r="F453" s="176"/>
      <c r="G453" s="176"/>
      <c r="H453" s="176"/>
      <c r="I453" s="176"/>
      <c r="J453" s="176"/>
      <c r="Z453" s="83"/>
      <c r="AA453" s="83"/>
      <c r="AB453" s="83"/>
      <c r="AC453" s="83"/>
      <c r="AD453" s="83"/>
      <c r="EP453" s="84"/>
      <c r="EQ453" s="84"/>
      <c r="ER453" s="84"/>
      <c r="ES453" s="84"/>
      <c r="ET453" s="84"/>
    </row>
    <row r="454" spans="1:150" ht="12.75">
      <c r="A454" s="188"/>
      <c r="B454" s="189"/>
      <c r="C454" s="176"/>
      <c r="D454" s="176"/>
      <c r="E454" s="176"/>
      <c r="F454" s="176"/>
      <c r="G454" s="176"/>
      <c r="H454" s="176"/>
      <c r="I454" s="176"/>
      <c r="J454" s="176"/>
      <c r="Z454" s="83"/>
      <c r="AA454" s="83"/>
      <c r="AB454" s="83"/>
      <c r="AC454" s="83"/>
      <c r="AD454" s="83"/>
      <c r="EP454" s="84"/>
      <c r="EQ454" s="84"/>
      <c r="ER454" s="84"/>
      <c r="ES454" s="84"/>
      <c r="ET454" s="84"/>
    </row>
    <row r="455" spans="1:150" ht="12.75">
      <c r="A455" s="188"/>
      <c r="B455" s="189"/>
      <c r="C455" s="176"/>
      <c r="D455" s="176"/>
      <c r="E455" s="176"/>
      <c r="F455" s="176"/>
      <c r="G455" s="176"/>
      <c r="H455" s="176"/>
      <c r="I455" s="176"/>
      <c r="J455" s="176"/>
      <c r="Z455" s="83"/>
      <c r="AA455" s="83"/>
      <c r="AB455" s="83"/>
      <c r="AC455" s="83"/>
      <c r="AD455" s="83"/>
      <c r="EP455" s="84"/>
      <c r="EQ455" s="84"/>
      <c r="ER455" s="84"/>
      <c r="ES455" s="84"/>
      <c r="ET455" s="84"/>
    </row>
    <row r="456" spans="1:150" ht="12.75">
      <c r="A456" s="188"/>
      <c r="B456" s="189"/>
      <c r="C456" s="176"/>
      <c r="D456" s="176"/>
      <c r="E456" s="176"/>
      <c r="F456" s="176"/>
      <c r="G456" s="176"/>
      <c r="H456" s="176"/>
      <c r="I456" s="176"/>
      <c r="J456" s="176"/>
      <c r="Z456" s="83"/>
      <c r="AA456" s="83"/>
      <c r="AB456" s="83"/>
      <c r="AC456" s="83"/>
      <c r="AD456" s="83"/>
      <c r="EP456" s="84"/>
      <c r="EQ456" s="84"/>
      <c r="ER456" s="84"/>
      <c r="ES456" s="84"/>
      <c r="ET456" s="84"/>
    </row>
    <row r="457" spans="1:150" ht="12.75">
      <c r="A457" s="188"/>
      <c r="B457" s="189"/>
      <c r="C457" s="176"/>
      <c r="D457" s="176"/>
      <c r="E457" s="176"/>
      <c r="F457" s="176"/>
      <c r="G457" s="176"/>
      <c r="H457" s="176"/>
      <c r="I457" s="176"/>
      <c r="J457" s="176"/>
      <c r="Z457" s="83"/>
      <c r="AA457" s="83"/>
      <c r="AB457" s="83"/>
      <c r="AC457" s="83"/>
      <c r="AD457" s="83"/>
      <c r="EP457" s="84"/>
      <c r="EQ457" s="84"/>
      <c r="ER457" s="84"/>
      <c r="ES457" s="84"/>
      <c r="ET457" s="84"/>
    </row>
    <row r="458" spans="1:150" ht="12.75">
      <c r="A458" s="188"/>
      <c r="B458" s="189"/>
      <c r="C458" s="176"/>
      <c r="D458" s="176"/>
      <c r="E458" s="176"/>
      <c r="F458" s="176"/>
      <c r="G458" s="176"/>
      <c r="H458" s="176"/>
      <c r="I458" s="176"/>
      <c r="J458" s="176"/>
      <c r="Z458" s="83"/>
      <c r="AA458" s="83"/>
      <c r="AB458" s="83"/>
      <c r="AC458" s="83"/>
      <c r="AD458" s="83"/>
      <c r="EP458" s="84"/>
      <c r="EQ458" s="84"/>
      <c r="ER458" s="84"/>
      <c r="ES458" s="84"/>
      <c r="ET458" s="84"/>
    </row>
    <row r="459" spans="1:150" ht="12.75">
      <c r="A459" s="188"/>
      <c r="B459" s="189"/>
      <c r="C459" s="176"/>
      <c r="D459" s="176"/>
      <c r="E459" s="176"/>
      <c r="F459" s="176"/>
      <c r="G459" s="176"/>
      <c r="H459" s="176"/>
      <c r="I459" s="176"/>
      <c r="J459" s="176"/>
      <c r="Z459" s="83"/>
      <c r="AA459" s="83"/>
      <c r="AB459" s="83"/>
      <c r="AC459" s="83"/>
      <c r="AD459" s="83"/>
      <c r="EP459" s="84"/>
      <c r="EQ459" s="84"/>
      <c r="ER459" s="84"/>
      <c r="ES459" s="84"/>
      <c r="ET459" s="84"/>
    </row>
    <row r="460" spans="1:150" ht="12.75">
      <c r="A460" s="188"/>
      <c r="B460" s="189"/>
      <c r="C460" s="176"/>
      <c r="D460" s="176"/>
      <c r="E460" s="176"/>
      <c r="F460" s="176"/>
      <c r="G460" s="176"/>
      <c r="H460" s="176"/>
      <c r="I460" s="176"/>
      <c r="J460" s="176"/>
      <c r="Z460" s="83"/>
      <c r="AA460" s="83"/>
      <c r="AB460" s="83"/>
      <c r="AC460" s="83"/>
      <c r="AD460" s="83"/>
      <c r="EP460" s="84"/>
      <c r="EQ460" s="84"/>
      <c r="ER460" s="84"/>
      <c r="ES460" s="84"/>
      <c r="ET460" s="84"/>
    </row>
    <row r="461" spans="1:150" ht="12.75">
      <c r="A461" s="188"/>
      <c r="B461" s="189"/>
      <c r="C461" s="176"/>
      <c r="D461" s="176"/>
      <c r="E461" s="176"/>
      <c r="F461" s="176"/>
      <c r="G461" s="176"/>
      <c r="H461" s="176"/>
      <c r="I461" s="176"/>
      <c r="J461" s="176"/>
      <c r="Z461" s="83"/>
      <c r="AA461" s="83"/>
      <c r="AB461" s="83"/>
      <c r="AC461" s="83"/>
      <c r="AD461" s="83"/>
      <c r="EP461" s="84"/>
      <c r="EQ461" s="84"/>
      <c r="ER461" s="84"/>
      <c r="ES461" s="84"/>
      <c r="ET461" s="84"/>
    </row>
    <row r="462" spans="1:150" ht="12.75">
      <c r="A462" s="188"/>
      <c r="B462" s="189"/>
      <c r="C462" s="176"/>
      <c r="D462" s="176"/>
      <c r="E462" s="176"/>
      <c r="F462" s="176"/>
      <c r="G462" s="176"/>
      <c r="H462" s="176"/>
      <c r="I462" s="176"/>
      <c r="J462" s="176"/>
      <c r="Z462" s="83"/>
      <c r="AA462" s="83"/>
      <c r="AB462" s="83"/>
      <c r="AC462" s="83"/>
      <c r="AD462" s="83"/>
      <c r="EP462" s="84"/>
      <c r="EQ462" s="84"/>
      <c r="ER462" s="84"/>
      <c r="ES462" s="84"/>
      <c r="ET462" s="84"/>
    </row>
    <row r="463" spans="1:150" ht="12.75">
      <c r="A463" s="188"/>
      <c r="B463" s="189"/>
      <c r="C463" s="176"/>
      <c r="D463" s="176"/>
      <c r="E463" s="176"/>
      <c r="F463" s="176"/>
      <c r="G463" s="176"/>
      <c r="H463" s="176"/>
      <c r="I463" s="176"/>
      <c r="J463" s="176"/>
      <c r="Z463" s="83"/>
      <c r="AA463" s="83"/>
      <c r="AB463" s="83"/>
      <c r="AC463" s="83"/>
      <c r="AD463" s="83"/>
      <c r="EP463" s="84"/>
      <c r="EQ463" s="84"/>
      <c r="ER463" s="84"/>
      <c r="ES463" s="84"/>
      <c r="ET463" s="84"/>
    </row>
    <row r="464" spans="1:150" ht="12.75">
      <c r="A464" s="188"/>
      <c r="B464" s="189"/>
      <c r="C464" s="176"/>
      <c r="D464" s="176"/>
      <c r="E464" s="176"/>
      <c r="F464" s="176"/>
      <c r="G464" s="176"/>
      <c r="H464" s="176"/>
      <c r="I464" s="176"/>
      <c r="J464" s="176"/>
      <c r="Z464" s="83"/>
      <c r="AA464" s="83"/>
      <c r="AB464" s="83"/>
      <c r="AC464" s="83"/>
      <c r="AD464" s="83"/>
      <c r="EP464" s="84"/>
      <c r="EQ464" s="84"/>
      <c r="ER464" s="84"/>
      <c r="ES464" s="84"/>
      <c r="ET464" s="84"/>
    </row>
    <row r="465" spans="1:150" ht="12.75">
      <c r="A465" s="188"/>
      <c r="B465" s="189"/>
      <c r="C465" s="176"/>
      <c r="D465" s="176"/>
      <c r="E465" s="176"/>
      <c r="F465" s="176"/>
      <c r="G465" s="176"/>
      <c r="H465" s="176"/>
      <c r="I465" s="176"/>
      <c r="J465" s="176"/>
      <c r="Z465" s="83"/>
      <c r="AA465" s="83"/>
      <c r="AB465" s="83"/>
      <c r="AC465" s="83"/>
      <c r="AD465" s="83"/>
      <c r="EP465" s="84"/>
      <c r="EQ465" s="84"/>
      <c r="ER465" s="84"/>
      <c r="ES465" s="84"/>
      <c r="ET465" s="84"/>
    </row>
    <row r="466" spans="1:150" ht="12.75">
      <c r="A466" s="188"/>
      <c r="B466" s="189"/>
      <c r="C466" s="176"/>
      <c r="D466" s="176"/>
      <c r="E466" s="176"/>
      <c r="F466" s="176"/>
      <c r="G466" s="176"/>
      <c r="H466" s="176"/>
      <c r="I466" s="176"/>
      <c r="J466" s="176"/>
      <c r="Z466" s="83"/>
      <c r="AA466" s="83"/>
      <c r="AB466" s="83"/>
      <c r="AC466" s="83"/>
      <c r="AD466" s="83"/>
      <c r="EP466" s="84"/>
      <c r="EQ466" s="84"/>
      <c r="ER466" s="84"/>
      <c r="ES466" s="84"/>
      <c r="ET466" s="84"/>
    </row>
    <row r="467" spans="1:150" ht="12.75">
      <c r="A467" s="188"/>
      <c r="B467" s="189"/>
      <c r="C467" s="176"/>
      <c r="D467" s="176"/>
      <c r="E467" s="176"/>
      <c r="F467" s="176"/>
      <c r="G467" s="176"/>
      <c r="H467" s="176"/>
      <c r="I467" s="176"/>
      <c r="J467" s="176"/>
      <c r="Z467" s="83"/>
      <c r="AA467" s="83"/>
      <c r="AB467" s="83"/>
      <c r="AC467" s="83"/>
      <c r="AD467" s="83"/>
      <c r="EP467" s="84"/>
      <c r="EQ467" s="84"/>
      <c r="ER467" s="84"/>
      <c r="ES467" s="84"/>
      <c r="ET467" s="84"/>
    </row>
    <row r="468" spans="1:150" ht="12.75">
      <c r="A468" s="188"/>
      <c r="B468" s="189"/>
      <c r="C468" s="176"/>
      <c r="D468" s="176"/>
      <c r="E468" s="176"/>
      <c r="F468" s="176"/>
      <c r="G468" s="176"/>
      <c r="H468" s="176"/>
      <c r="I468" s="176"/>
      <c r="J468" s="176"/>
      <c r="Z468" s="83"/>
      <c r="AA468" s="83"/>
      <c r="AB468" s="83"/>
      <c r="AC468" s="83"/>
      <c r="AD468" s="83"/>
      <c r="EP468" s="84"/>
      <c r="EQ468" s="84"/>
      <c r="ER468" s="84"/>
      <c r="ES468" s="84"/>
      <c r="ET468" s="84"/>
    </row>
    <row r="469" spans="1:150" ht="12.75">
      <c r="A469" s="188"/>
      <c r="B469" s="189"/>
      <c r="C469" s="176"/>
      <c r="D469" s="176"/>
      <c r="E469" s="176"/>
      <c r="F469" s="176"/>
      <c r="G469" s="176"/>
      <c r="H469" s="176"/>
      <c r="I469" s="176"/>
      <c r="J469" s="176"/>
      <c r="Z469" s="83"/>
      <c r="AA469" s="83"/>
      <c r="AB469" s="83"/>
      <c r="AC469" s="83"/>
      <c r="AD469" s="83"/>
      <c r="EP469" s="84"/>
      <c r="EQ469" s="84"/>
      <c r="ER469" s="84"/>
      <c r="ES469" s="84"/>
      <c r="ET469" s="84"/>
    </row>
    <row r="470" spans="1:150" ht="12.75">
      <c r="A470" s="188"/>
      <c r="B470" s="189"/>
      <c r="C470" s="176"/>
      <c r="D470" s="176"/>
      <c r="E470" s="176"/>
      <c r="F470" s="176"/>
      <c r="G470" s="176"/>
      <c r="H470" s="176"/>
      <c r="I470" s="176"/>
      <c r="J470" s="176"/>
      <c r="Z470" s="83"/>
      <c r="AA470" s="83"/>
      <c r="AB470" s="83"/>
      <c r="AC470" s="83"/>
      <c r="AD470" s="83"/>
      <c r="EP470" s="84"/>
      <c r="EQ470" s="84"/>
      <c r="ER470" s="84"/>
      <c r="ES470" s="84"/>
      <c r="ET470" s="84"/>
    </row>
    <row r="471" spans="1:150" ht="12.75">
      <c r="A471" s="188"/>
      <c r="B471" s="189"/>
      <c r="C471" s="176"/>
      <c r="D471" s="176"/>
      <c r="E471" s="176"/>
      <c r="F471" s="176"/>
      <c r="G471" s="176"/>
      <c r="H471" s="176"/>
      <c r="I471" s="176"/>
      <c r="J471" s="176"/>
      <c r="Z471" s="83"/>
      <c r="AA471" s="83"/>
      <c r="AB471" s="83"/>
      <c r="AC471" s="83"/>
      <c r="AD471" s="83"/>
      <c r="EP471" s="84"/>
      <c r="EQ471" s="84"/>
      <c r="ER471" s="84"/>
      <c r="ES471" s="84"/>
      <c r="ET471" s="84"/>
    </row>
    <row r="472" spans="1:150" ht="12.75">
      <c r="A472" s="188"/>
      <c r="B472" s="189"/>
      <c r="C472" s="176"/>
      <c r="D472" s="176"/>
      <c r="E472" s="176"/>
      <c r="F472" s="176"/>
      <c r="G472" s="176"/>
      <c r="H472" s="176"/>
      <c r="I472" s="176"/>
      <c r="J472" s="176"/>
      <c r="Z472" s="83"/>
      <c r="AA472" s="83"/>
      <c r="AB472" s="83"/>
      <c r="AC472" s="83"/>
      <c r="AD472" s="83"/>
      <c r="EP472" s="84"/>
      <c r="EQ472" s="84"/>
      <c r="ER472" s="84"/>
      <c r="ES472" s="84"/>
      <c r="ET472" s="84"/>
    </row>
    <row r="473" spans="1:150" ht="12.75">
      <c r="A473" s="188"/>
      <c r="B473" s="189"/>
      <c r="C473" s="176"/>
      <c r="D473" s="176"/>
      <c r="E473" s="176"/>
      <c r="F473" s="176"/>
      <c r="G473" s="176"/>
      <c r="H473" s="176"/>
      <c r="I473" s="176"/>
      <c r="J473" s="176"/>
      <c r="Z473" s="83"/>
      <c r="AA473" s="83"/>
      <c r="AB473" s="83"/>
      <c r="AC473" s="83"/>
      <c r="AD473" s="83"/>
      <c r="EP473" s="84"/>
      <c r="EQ473" s="84"/>
      <c r="ER473" s="84"/>
      <c r="ES473" s="84"/>
      <c r="ET473" s="84"/>
    </row>
    <row r="474" spans="1:150" ht="12.75">
      <c r="A474" s="188"/>
      <c r="B474" s="189"/>
      <c r="C474" s="176"/>
      <c r="D474" s="176"/>
      <c r="E474" s="176"/>
      <c r="F474" s="176"/>
      <c r="G474" s="176"/>
      <c r="H474" s="176"/>
      <c r="I474" s="176"/>
      <c r="J474" s="176"/>
      <c r="Z474" s="83"/>
      <c r="AA474" s="83"/>
      <c r="AB474" s="83"/>
      <c r="AC474" s="83"/>
      <c r="AD474" s="83"/>
      <c r="EP474" s="84"/>
      <c r="EQ474" s="84"/>
      <c r="ER474" s="84"/>
      <c r="ES474" s="84"/>
      <c r="ET474" s="84"/>
    </row>
    <row r="475" spans="1:150" ht="12.75">
      <c r="A475" s="188"/>
      <c r="B475" s="189"/>
      <c r="C475" s="176"/>
      <c r="D475" s="176"/>
      <c r="E475" s="176"/>
      <c r="F475" s="176"/>
      <c r="G475" s="176"/>
      <c r="H475" s="176"/>
      <c r="I475" s="176"/>
      <c r="J475" s="176"/>
      <c r="Z475" s="83"/>
      <c r="AA475" s="83"/>
      <c r="AB475" s="83"/>
      <c r="AC475" s="83"/>
      <c r="AD475" s="83"/>
      <c r="EP475" s="84"/>
      <c r="EQ475" s="84"/>
      <c r="ER475" s="84"/>
      <c r="ES475" s="84"/>
      <c r="ET475" s="84"/>
    </row>
    <row r="476" spans="1:150" ht="12.75">
      <c r="A476" s="188"/>
      <c r="B476" s="189"/>
      <c r="C476" s="176"/>
      <c r="D476" s="176"/>
      <c r="E476" s="176"/>
      <c r="F476" s="176"/>
      <c r="G476" s="176"/>
      <c r="H476" s="176"/>
      <c r="I476" s="176"/>
      <c r="J476" s="176"/>
      <c r="Z476" s="83"/>
      <c r="AA476" s="83"/>
      <c r="AB476" s="83"/>
      <c r="AC476" s="83"/>
      <c r="AD476" s="83"/>
      <c r="EP476" s="84"/>
      <c r="EQ476" s="84"/>
      <c r="ER476" s="84"/>
      <c r="ES476" s="84"/>
      <c r="ET476" s="84"/>
    </row>
    <row r="477" spans="1:150" ht="12.75">
      <c r="A477" s="188"/>
      <c r="B477" s="189"/>
      <c r="C477" s="176"/>
      <c r="D477" s="176"/>
      <c r="E477" s="176"/>
      <c r="F477" s="176"/>
      <c r="G477" s="176"/>
      <c r="H477" s="176"/>
      <c r="I477" s="176"/>
      <c r="J477" s="176"/>
      <c r="Z477" s="83"/>
      <c r="AA477" s="83"/>
      <c r="AB477" s="83"/>
      <c r="AC477" s="83"/>
      <c r="AD477" s="83"/>
      <c r="EP477" s="84"/>
      <c r="EQ477" s="84"/>
      <c r="ER477" s="84"/>
      <c r="ES477" s="84"/>
      <c r="ET477" s="84"/>
    </row>
    <row r="478" spans="1:150" ht="12.75">
      <c r="A478" s="188"/>
      <c r="B478" s="189"/>
      <c r="C478" s="176"/>
      <c r="D478" s="176"/>
      <c r="E478" s="176"/>
      <c r="F478" s="176"/>
      <c r="G478" s="176"/>
      <c r="H478" s="176"/>
      <c r="I478" s="176"/>
      <c r="J478" s="176"/>
      <c r="Z478" s="83"/>
      <c r="AA478" s="83"/>
      <c r="AB478" s="83"/>
      <c r="AC478" s="83"/>
      <c r="AD478" s="83"/>
      <c r="EP478" s="84"/>
      <c r="EQ478" s="84"/>
      <c r="ER478" s="84"/>
      <c r="ES478" s="84"/>
      <c r="ET478" s="84"/>
    </row>
    <row r="479" spans="1:150" ht="12.75">
      <c r="A479" s="188"/>
      <c r="B479" s="189"/>
      <c r="C479" s="176"/>
      <c r="D479" s="176"/>
      <c r="E479" s="176"/>
      <c r="F479" s="176"/>
      <c r="G479" s="176"/>
      <c r="H479" s="176"/>
      <c r="I479" s="176"/>
      <c r="J479" s="176"/>
      <c r="Z479" s="83"/>
      <c r="AA479" s="83"/>
      <c r="AB479" s="83"/>
      <c r="AC479" s="83"/>
      <c r="AD479" s="83"/>
      <c r="EP479" s="84"/>
      <c r="EQ479" s="84"/>
      <c r="ER479" s="84"/>
      <c r="ES479" s="84"/>
      <c r="ET479" s="84"/>
    </row>
    <row r="480" spans="1:150" ht="12.75">
      <c r="A480" s="188"/>
      <c r="B480" s="189"/>
      <c r="C480" s="176"/>
      <c r="D480" s="176"/>
      <c r="E480" s="176"/>
      <c r="F480" s="176"/>
      <c r="G480" s="176"/>
      <c r="H480" s="176"/>
      <c r="I480" s="176"/>
      <c r="J480" s="176"/>
      <c r="Z480" s="83"/>
      <c r="AA480" s="83"/>
      <c r="AB480" s="83"/>
      <c r="AC480" s="83"/>
      <c r="AD480" s="83"/>
      <c r="EP480" s="84"/>
      <c r="EQ480" s="84"/>
      <c r="ER480" s="84"/>
      <c r="ES480" s="84"/>
      <c r="ET480" s="84"/>
    </row>
    <row r="481" spans="1:150" ht="12.75">
      <c r="A481" s="188"/>
      <c r="B481" s="189"/>
      <c r="C481" s="176"/>
      <c r="D481" s="176"/>
      <c r="E481" s="176"/>
      <c r="F481" s="176"/>
      <c r="G481" s="176"/>
      <c r="H481" s="176"/>
      <c r="I481" s="176"/>
      <c r="J481" s="176"/>
      <c r="Z481" s="83"/>
      <c r="AA481" s="83"/>
      <c r="AB481" s="83"/>
      <c r="AC481" s="83"/>
      <c r="AD481" s="83"/>
      <c r="EP481" s="84"/>
      <c r="EQ481" s="84"/>
      <c r="ER481" s="84"/>
      <c r="ES481" s="84"/>
      <c r="ET481" s="84"/>
    </row>
    <row r="482" spans="1:150" ht="12.75">
      <c r="A482" s="188"/>
      <c r="B482" s="189"/>
      <c r="C482" s="176"/>
      <c r="D482" s="176"/>
      <c r="E482" s="176"/>
      <c r="F482" s="176"/>
      <c r="G482" s="176"/>
      <c r="H482" s="176"/>
      <c r="I482" s="176"/>
      <c r="J482" s="176"/>
      <c r="Z482" s="83"/>
      <c r="AA482" s="83"/>
      <c r="AB482" s="83"/>
      <c r="AC482" s="83"/>
      <c r="AD482" s="83"/>
      <c r="EP482" s="84"/>
      <c r="EQ482" s="84"/>
      <c r="ER482" s="84"/>
      <c r="ES482" s="84"/>
      <c r="ET482" s="84"/>
    </row>
    <row r="483" spans="1:150" ht="12.75">
      <c r="A483" s="188"/>
      <c r="B483" s="189"/>
      <c r="C483" s="176"/>
      <c r="D483" s="176"/>
      <c r="E483" s="176"/>
      <c r="F483" s="176"/>
      <c r="G483" s="176"/>
      <c r="H483" s="176"/>
      <c r="I483" s="176"/>
      <c r="J483" s="176"/>
      <c r="Z483" s="83"/>
      <c r="AA483" s="83"/>
      <c r="AB483" s="83"/>
      <c r="AC483" s="83"/>
      <c r="AD483" s="83"/>
      <c r="EP483" s="84"/>
      <c r="EQ483" s="84"/>
      <c r="ER483" s="84"/>
      <c r="ES483" s="84"/>
      <c r="ET483" s="84"/>
    </row>
    <row r="484" spans="1:150" ht="12.75">
      <c r="A484" s="188"/>
      <c r="B484" s="189"/>
      <c r="C484" s="176"/>
      <c r="D484" s="176"/>
      <c r="E484" s="176"/>
      <c r="F484" s="176"/>
      <c r="G484" s="176"/>
      <c r="H484" s="176"/>
      <c r="I484" s="176"/>
      <c r="J484" s="176"/>
      <c r="Z484" s="83"/>
      <c r="AA484" s="83"/>
      <c r="AB484" s="83"/>
      <c r="AC484" s="83"/>
      <c r="AD484" s="83"/>
      <c r="EP484" s="84"/>
      <c r="EQ484" s="84"/>
      <c r="ER484" s="84"/>
      <c r="ES484" s="84"/>
      <c r="ET484" s="84"/>
    </row>
    <row r="485" spans="1:150" ht="12.75">
      <c r="A485" s="188"/>
      <c r="B485" s="189"/>
      <c r="C485" s="176"/>
      <c r="D485" s="176"/>
      <c r="E485" s="176"/>
      <c r="F485" s="176"/>
      <c r="G485" s="176"/>
      <c r="H485" s="176"/>
      <c r="I485" s="176"/>
      <c r="J485" s="176"/>
      <c r="Z485" s="83"/>
      <c r="AA485" s="83"/>
      <c r="AB485" s="83"/>
      <c r="AC485" s="83"/>
      <c r="AD485" s="83"/>
      <c r="EP485" s="84"/>
      <c r="EQ485" s="84"/>
      <c r="ER485" s="84"/>
      <c r="ES485" s="84"/>
      <c r="ET485" s="84"/>
    </row>
    <row r="486" spans="1:150" ht="12.75">
      <c r="A486" s="188"/>
      <c r="B486" s="189"/>
      <c r="C486" s="176"/>
      <c r="D486" s="176"/>
      <c r="E486" s="176"/>
      <c r="F486" s="176"/>
      <c r="G486" s="176"/>
      <c r="H486" s="176"/>
      <c r="I486" s="176"/>
      <c r="J486" s="176"/>
      <c r="Z486" s="83"/>
      <c r="AA486" s="83"/>
      <c r="AB486" s="83"/>
      <c r="AC486" s="83"/>
      <c r="AD486" s="83"/>
      <c r="EP486" s="84"/>
      <c r="EQ486" s="84"/>
      <c r="ER486" s="84"/>
      <c r="ES486" s="84"/>
      <c r="ET486" s="84"/>
    </row>
    <row r="487" spans="1:150" ht="12.75">
      <c r="A487" s="188"/>
      <c r="B487" s="189"/>
      <c r="C487" s="176"/>
      <c r="D487" s="176"/>
      <c r="E487" s="176"/>
      <c r="F487" s="176"/>
      <c r="G487" s="176"/>
      <c r="H487" s="176"/>
      <c r="I487" s="176"/>
      <c r="J487" s="176"/>
      <c r="Z487" s="83"/>
      <c r="AA487" s="83"/>
      <c r="AB487" s="83"/>
      <c r="AC487" s="83"/>
      <c r="AD487" s="83"/>
      <c r="EP487" s="84"/>
      <c r="EQ487" s="84"/>
      <c r="ER487" s="84"/>
      <c r="ES487" s="84"/>
      <c r="ET487" s="84"/>
    </row>
    <row r="488" spans="1:150" ht="12.75">
      <c r="A488" s="188"/>
      <c r="B488" s="189"/>
      <c r="C488" s="176"/>
      <c r="D488" s="176"/>
      <c r="E488" s="176"/>
      <c r="F488" s="176"/>
      <c r="G488" s="176"/>
      <c r="H488" s="176"/>
      <c r="I488" s="176"/>
      <c r="J488" s="176"/>
      <c r="Z488" s="83"/>
      <c r="AA488" s="83"/>
      <c r="AB488" s="83"/>
      <c r="AC488" s="83"/>
      <c r="AD488" s="83"/>
      <c r="EP488" s="84"/>
      <c r="EQ488" s="84"/>
      <c r="ER488" s="84"/>
      <c r="ES488" s="84"/>
      <c r="ET488" s="84"/>
    </row>
    <row r="489" spans="1:150" ht="12.75">
      <c r="A489" s="188"/>
      <c r="B489" s="189"/>
      <c r="C489" s="176"/>
      <c r="D489" s="176"/>
      <c r="E489" s="176"/>
      <c r="F489" s="176"/>
      <c r="G489" s="176"/>
      <c r="H489" s="176"/>
      <c r="I489" s="176"/>
      <c r="J489" s="176"/>
      <c r="Z489" s="83"/>
      <c r="AA489" s="83"/>
      <c r="AB489" s="83"/>
      <c r="AC489" s="83"/>
      <c r="AD489" s="83"/>
      <c r="EP489" s="84"/>
      <c r="EQ489" s="84"/>
      <c r="ER489" s="84"/>
      <c r="ES489" s="84"/>
      <c r="ET489" s="84"/>
    </row>
    <row r="490" spans="1:150" ht="12.75">
      <c r="A490" s="188"/>
      <c r="B490" s="189"/>
      <c r="C490" s="176"/>
      <c r="D490" s="176"/>
      <c r="E490" s="176"/>
      <c r="F490" s="176"/>
      <c r="G490" s="176"/>
      <c r="H490" s="176"/>
      <c r="I490" s="176"/>
      <c r="J490" s="176"/>
      <c r="Z490" s="83"/>
      <c r="AA490" s="83"/>
      <c r="AB490" s="83"/>
      <c r="AC490" s="83"/>
      <c r="AD490" s="83"/>
      <c r="EP490" s="84"/>
      <c r="EQ490" s="84"/>
      <c r="ER490" s="84"/>
      <c r="ES490" s="84"/>
      <c r="ET490" s="84"/>
    </row>
    <row r="491" spans="1:150" ht="12.75">
      <c r="A491" s="188"/>
      <c r="B491" s="189"/>
      <c r="C491" s="176"/>
      <c r="D491" s="176"/>
      <c r="E491" s="176"/>
      <c r="F491" s="176"/>
      <c r="G491" s="176"/>
      <c r="H491" s="176"/>
      <c r="I491" s="176"/>
      <c r="J491" s="176"/>
      <c r="Z491" s="83"/>
      <c r="AA491" s="83"/>
      <c r="AB491" s="83"/>
      <c r="AC491" s="83"/>
      <c r="AD491" s="83"/>
      <c r="EP491" s="84"/>
      <c r="EQ491" s="84"/>
      <c r="ER491" s="84"/>
      <c r="ES491" s="84"/>
      <c r="ET491" s="84"/>
    </row>
    <row r="492" spans="1:150" ht="12.75">
      <c r="A492" s="188"/>
      <c r="B492" s="189"/>
      <c r="C492" s="176"/>
      <c r="D492" s="176"/>
      <c r="E492" s="176"/>
      <c r="F492" s="176"/>
      <c r="G492" s="176"/>
      <c r="H492" s="176"/>
      <c r="I492" s="176"/>
      <c r="J492" s="176"/>
      <c r="Z492" s="83"/>
      <c r="AA492" s="83"/>
      <c r="AB492" s="83"/>
      <c r="AC492" s="83"/>
      <c r="AD492" s="83"/>
      <c r="EP492" s="84"/>
      <c r="EQ492" s="84"/>
      <c r="ER492" s="84"/>
      <c r="ES492" s="84"/>
      <c r="ET492" s="84"/>
    </row>
    <row r="493" spans="1:150" ht="12.75">
      <c r="A493" s="188"/>
      <c r="B493" s="189"/>
      <c r="C493" s="176"/>
      <c r="D493" s="176"/>
      <c r="E493" s="176"/>
      <c r="F493" s="176"/>
      <c r="G493" s="176"/>
      <c r="H493" s="176"/>
      <c r="I493" s="176"/>
      <c r="J493" s="176"/>
      <c r="Z493" s="83"/>
      <c r="AA493" s="83"/>
      <c r="AB493" s="83"/>
      <c r="AC493" s="83"/>
      <c r="AD493" s="83"/>
      <c r="EP493" s="84"/>
      <c r="EQ493" s="84"/>
      <c r="ER493" s="84"/>
      <c r="ES493" s="84"/>
      <c r="ET493" s="84"/>
    </row>
    <row r="494" spans="1:150" ht="12.75">
      <c r="A494" s="188"/>
      <c r="B494" s="189"/>
      <c r="C494" s="176"/>
      <c r="D494" s="176"/>
      <c r="E494" s="176"/>
      <c r="F494" s="176"/>
      <c r="G494" s="176"/>
      <c r="H494" s="176"/>
      <c r="I494" s="176"/>
      <c r="J494" s="176"/>
      <c r="Z494" s="83"/>
      <c r="AA494" s="83"/>
      <c r="AB494" s="83"/>
      <c r="AC494" s="83"/>
      <c r="AD494" s="83"/>
      <c r="EP494" s="84"/>
      <c r="EQ494" s="84"/>
      <c r="ER494" s="84"/>
      <c r="ES494" s="84"/>
      <c r="ET494" s="84"/>
    </row>
    <row r="495" spans="1:150" ht="12.75">
      <c r="A495" s="188"/>
      <c r="B495" s="189"/>
      <c r="C495" s="176"/>
      <c r="D495" s="176"/>
      <c r="E495" s="176"/>
      <c r="F495" s="176"/>
      <c r="G495" s="176"/>
      <c r="H495" s="176"/>
      <c r="I495" s="176"/>
      <c r="J495" s="176"/>
      <c r="Z495" s="83"/>
      <c r="AA495" s="83"/>
      <c r="AB495" s="83"/>
      <c r="AC495" s="83"/>
      <c r="AD495" s="83"/>
      <c r="EP495" s="84"/>
      <c r="EQ495" s="84"/>
      <c r="ER495" s="84"/>
      <c r="ES495" s="84"/>
      <c r="ET495" s="84"/>
    </row>
    <row r="496" spans="1:150" ht="12.75">
      <c r="A496" s="188"/>
      <c r="B496" s="189"/>
      <c r="C496" s="176"/>
      <c r="D496" s="176"/>
      <c r="E496" s="176"/>
      <c r="F496" s="176"/>
      <c r="G496" s="176"/>
      <c r="H496" s="176"/>
      <c r="I496" s="176"/>
      <c r="J496" s="176"/>
      <c r="Z496" s="83"/>
      <c r="AA496" s="83"/>
      <c r="AB496" s="83"/>
      <c r="AC496" s="83"/>
      <c r="AD496" s="83"/>
      <c r="EP496" s="84"/>
      <c r="EQ496" s="84"/>
      <c r="ER496" s="84"/>
      <c r="ES496" s="84"/>
      <c r="ET496" s="84"/>
    </row>
    <row r="497" spans="1:150" ht="12.75">
      <c r="A497" s="188"/>
      <c r="B497" s="189"/>
      <c r="C497" s="176"/>
      <c r="D497" s="176"/>
      <c r="E497" s="176"/>
      <c r="F497" s="176"/>
      <c r="G497" s="176"/>
      <c r="H497" s="176"/>
      <c r="I497" s="176"/>
      <c r="J497" s="176"/>
      <c r="Z497" s="83"/>
      <c r="AA497" s="83"/>
      <c r="AB497" s="83"/>
      <c r="AC497" s="83"/>
      <c r="AD497" s="83"/>
      <c r="EP497" s="84"/>
      <c r="EQ497" s="84"/>
      <c r="ER497" s="84"/>
      <c r="ES497" s="84"/>
      <c r="ET497" s="84"/>
    </row>
    <row r="498" spans="1:150" ht="12.75">
      <c r="A498" s="188"/>
      <c r="B498" s="189"/>
      <c r="C498" s="176"/>
      <c r="D498" s="176"/>
      <c r="E498" s="176"/>
      <c r="F498" s="176"/>
      <c r="G498" s="176"/>
      <c r="H498" s="176"/>
      <c r="I498" s="176"/>
      <c r="J498" s="176"/>
      <c r="Z498" s="83"/>
      <c r="AA498" s="83"/>
      <c r="AB498" s="83"/>
      <c r="AC498" s="83"/>
      <c r="AD498" s="83"/>
      <c r="EP498" s="84"/>
      <c r="EQ498" s="84"/>
      <c r="ER498" s="84"/>
      <c r="ES498" s="84"/>
      <c r="ET498" s="84"/>
    </row>
    <row r="499" spans="1:150" ht="12.75">
      <c r="A499" s="188"/>
      <c r="B499" s="189"/>
      <c r="C499" s="176"/>
      <c r="D499" s="176"/>
      <c r="E499" s="176"/>
      <c r="F499" s="176"/>
      <c r="G499" s="176"/>
      <c r="H499" s="176"/>
      <c r="I499" s="176"/>
      <c r="J499" s="176"/>
      <c r="Z499" s="83"/>
      <c r="AA499" s="83"/>
      <c r="AB499" s="83"/>
      <c r="AC499" s="83"/>
      <c r="AD499" s="83"/>
      <c r="EP499" s="84"/>
      <c r="EQ499" s="84"/>
      <c r="ER499" s="84"/>
      <c r="ES499" s="84"/>
      <c r="ET499" s="84"/>
    </row>
    <row r="500" spans="1:150" ht="12.75">
      <c r="A500" s="188"/>
      <c r="B500" s="189"/>
      <c r="C500" s="176"/>
      <c r="D500" s="176"/>
      <c r="E500" s="176"/>
      <c r="F500" s="176"/>
      <c r="G500" s="176"/>
      <c r="H500" s="176"/>
      <c r="I500" s="176"/>
      <c r="J500" s="176"/>
      <c r="Z500" s="83"/>
      <c r="AA500" s="83"/>
      <c r="AB500" s="83"/>
      <c r="AC500" s="83"/>
      <c r="AD500" s="83"/>
      <c r="EP500" s="84"/>
      <c r="EQ500" s="84"/>
      <c r="ER500" s="84"/>
      <c r="ES500" s="84"/>
      <c r="ET500" s="84"/>
    </row>
    <row r="501" spans="1:150" ht="12.75">
      <c r="A501" s="188"/>
      <c r="B501" s="189"/>
      <c r="C501" s="176"/>
      <c r="D501" s="176"/>
      <c r="E501" s="176"/>
      <c r="F501" s="176"/>
      <c r="G501" s="176"/>
      <c r="H501" s="176"/>
      <c r="I501" s="176"/>
      <c r="J501" s="176"/>
      <c r="Z501" s="83"/>
      <c r="AA501" s="83"/>
      <c r="AB501" s="83"/>
      <c r="AC501" s="83"/>
      <c r="AD501" s="83"/>
      <c r="EP501" s="84"/>
      <c r="EQ501" s="84"/>
      <c r="ER501" s="84"/>
      <c r="ES501" s="84"/>
      <c r="ET501" s="84"/>
    </row>
    <row r="502" spans="1:150" ht="12.75">
      <c r="A502" s="188"/>
      <c r="B502" s="189"/>
      <c r="C502" s="176"/>
      <c r="D502" s="176"/>
      <c r="E502" s="176"/>
      <c r="F502" s="176"/>
      <c r="G502" s="176"/>
      <c r="H502" s="176"/>
      <c r="I502" s="176"/>
      <c r="J502" s="176"/>
      <c r="Z502" s="83"/>
      <c r="AA502" s="83"/>
      <c r="AB502" s="83"/>
      <c r="AC502" s="83"/>
      <c r="AD502" s="83"/>
      <c r="EP502" s="84"/>
      <c r="EQ502" s="84"/>
      <c r="ER502" s="84"/>
      <c r="ES502" s="84"/>
      <c r="ET502" s="84"/>
    </row>
    <row r="503" spans="1:150" ht="12.75">
      <c r="A503" s="188"/>
      <c r="B503" s="189"/>
      <c r="C503" s="176"/>
      <c r="D503" s="176"/>
      <c r="E503" s="176"/>
      <c r="F503" s="176"/>
      <c r="G503" s="176"/>
      <c r="H503" s="176"/>
      <c r="I503" s="176"/>
      <c r="J503" s="176"/>
      <c r="Z503" s="83"/>
      <c r="AA503" s="83"/>
      <c r="AB503" s="83"/>
      <c r="AC503" s="83"/>
      <c r="AD503" s="83"/>
      <c r="EP503" s="84"/>
      <c r="EQ503" s="84"/>
      <c r="ER503" s="84"/>
      <c r="ES503" s="84"/>
      <c r="ET503" s="84"/>
    </row>
    <row r="504" spans="1:150" ht="12.75">
      <c r="A504" s="188"/>
      <c r="B504" s="189"/>
      <c r="C504" s="176"/>
      <c r="D504" s="176"/>
      <c r="E504" s="176"/>
      <c r="F504" s="176"/>
      <c r="G504" s="176"/>
      <c r="H504" s="176"/>
      <c r="I504" s="176"/>
      <c r="J504" s="176"/>
      <c r="Z504" s="83"/>
      <c r="AA504" s="83"/>
      <c r="AB504" s="83"/>
      <c r="AC504" s="83"/>
      <c r="AD504" s="83"/>
      <c r="EP504" s="84"/>
      <c r="EQ504" s="84"/>
      <c r="ER504" s="84"/>
      <c r="ES504" s="84"/>
      <c r="ET504" s="84"/>
    </row>
    <row r="505" spans="1:150" ht="12.75">
      <c r="A505" s="188"/>
      <c r="B505" s="189"/>
      <c r="C505" s="176"/>
      <c r="D505" s="176"/>
      <c r="E505" s="176"/>
      <c r="F505" s="176"/>
      <c r="G505" s="176"/>
      <c r="H505" s="176"/>
      <c r="I505" s="176"/>
      <c r="J505" s="176"/>
      <c r="Z505" s="83"/>
      <c r="AA505" s="83"/>
      <c r="AB505" s="83"/>
      <c r="AC505" s="83"/>
      <c r="AD505" s="83"/>
      <c r="EP505" s="84"/>
      <c r="EQ505" s="84"/>
      <c r="ER505" s="84"/>
      <c r="ES505" s="84"/>
      <c r="ET505" s="84"/>
    </row>
    <row r="506" spans="1:150" ht="12.75">
      <c r="A506" s="188"/>
      <c r="B506" s="189"/>
      <c r="C506" s="176"/>
      <c r="D506" s="176"/>
      <c r="E506" s="176"/>
      <c r="F506" s="176"/>
      <c r="G506" s="176"/>
      <c r="H506" s="176"/>
      <c r="I506" s="176"/>
      <c r="J506" s="176"/>
      <c r="Z506" s="83"/>
      <c r="AA506" s="83"/>
      <c r="AB506" s="83"/>
      <c r="AC506" s="83"/>
      <c r="AD506" s="83"/>
      <c r="EP506" s="84"/>
      <c r="EQ506" s="84"/>
      <c r="ER506" s="84"/>
      <c r="ES506" s="84"/>
      <c r="ET506" s="84"/>
    </row>
    <row r="507" spans="1:150" ht="12.75">
      <c r="A507" s="188"/>
      <c r="B507" s="189"/>
      <c r="C507" s="176"/>
      <c r="D507" s="176"/>
      <c r="E507" s="176"/>
      <c r="F507" s="176"/>
      <c r="G507" s="176"/>
      <c r="H507" s="176"/>
      <c r="I507" s="176"/>
      <c r="J507" s="176"/>
      <c r="Z507" s="83"/>
      <c r="AA507" s="83"/>
      <c r="AB507" s="83"/>
      <c r="AC507" s="83"/>
      <c r="AD507" s="83"/>
      <c r="EP507" s="84"/>
      <c r="EQ507" s="84"/>
      <c r="ER507" s="84"/>
      <c r="ES507" s="84"/>
      <c r="ET507" s="84"/>
    </row>
    <row r="508" spans="1:150" ht="12.75">
      <c r="A508" s="188"/>
      <c r="B508" s="189"/>
      <c r="C508" s="176"/>
      <c r="D508" s="176"/>
      <c r="E508" s="176"/>
      <c r="F508" s="176"/>
      <c r="G508" s="176"/>
      <c r="H508" s="176"/>
      <c r="I508" s="176"/>
      <c r="J508" s="176"/>
      <c r="Z508" s="83"/>
      <c r="AA508" s="83"/>
      <c r="AB508" s="83"/>
      <c r="AC508" s="83"/>
      <c r="AD508" s="83"/>
      <c r="EP508" s="84"/>
      <c r="EQ508" s="84"/>
      <c r="ER508" s="84"/>
      <c r="ES508" s="84"/>
      <c r="ET508" s="84"/>
    </row>
    <row r="509" spans="1:150" ht="12.75">
      <c r="A509" s="188"/>
      <c r="B509" s="189"/>
      <c r="C509" s="176"/>
      <c r="D509" s="176"/>
      <c r="E509" s="176"/>
      <c r="F509" s="176"/>
      <c r="G509" s="176"/>
      <c r="H509" s="176"/>
      <c r="I509" s="176"/>
      <c r="J509" s="176"/>
      <c r="Z509" s="83"/>
      <c r="AA509" s="83"/>
      <c r="AB509" s="83"/>
      <c r="AC509" s="83"/>
      <c r="AD509" s="83"/>
      <c r="EP509" s="84"/>
      <c r="EQ509" s="84"/>
      <c r="ER509" s="84"/>
      <c r="ES509" s="84"/>
      <c r="ET509" s="84"/>
    </row>
    <row r="510" spans="1:150" ht="12.75">
      <c r="A510" s="188"/>
      <c r="B510" s="189"/>
      <c r="C510" s="176"/>
      <c r="D510" s="176"/>
      <c r="E510" s="176"/>
      <c r="F510" s="176"/>
      <c r="G510" s="176"/>
      <c r="H510" s="176"/>
      <c r="I510" s="176"/>
      <c r="J510" s="176"/>
      <c r="Z510" s="83"/>
      <c r="AA510" s="83"/>
      <c r="AB510" s="83"/>
      <c r="AC510" s="83"/>
      <c r="AD510" s="83"/>
      <c r="EP510" s="84"/>
      <c r="EQ510" s="84"/>
      <c r="ER510" s="84"/>
      <c r="ES510" s="84"/>
      <c r="ET510" s="84"/>
    </row>
    <row r="511" spans="1:150" ht="12.75">
      <c r="A511" s="188"/>
      <c r="B511" s="189"/>
      <c r="C511" s="176"/>
      <c r="D511" s="176"/>
      <c r="E511" s="176"/>
      <c r="F511" s="176"/>
      <c r="G511" s="176"/>
      <c r="H511" s="176"/>
      <c r="I511" s="176"/>
      <c r="J511" s="176"/>
      <c r="Z511" s="83"/>
      <c r="AA511" s="83"/>
      <c r="AB511" s="83"/>
      <c r="AC511" s="83"/>
      <c r="AD511" s="83"/>
      <c r="EP511" s="84"/>
      <c r="EQ511" s="84"/>
      <c r="ER511" s="84"/>
      <c r="ES511" s="84"/>
      <c r="ET511" s="84"/>
    </row>
    <row r="512" spans="1:150" ht="12.75">
      <c r="A512" s="188"/>
      <c r="B512" s="189"/>
      <c r="C512" s="176"/>
      <c r="D512" s="176"/>
      <c r="E512" s="176"/>
      <c r="F512" s="176"/>
      <c r="G512" s="176"/>
      <c r="H512" s="176"/>
      <c r="I512" s="176"/>
      <c r="J512" s="176"/>
      <c r="Z512" s="83"/>
      <c r="AA512" s="83"/>
      <c r="AB512" s="83"/>
      <c r="AC512" s="83"/>
      <c r="AD512" s="83"/>
      <c r="EP512" s="84"/>
      <c r="EQ512" s="84"/>
      <c r="ER512" s="84"/>
      <c r="ES512" s="84"/>
      <c r="ET512" s="84"/>
    </row>
    <row r="513" spans="1:150" ht="12.75">
      <c r="A513" s="188"/>
      <c r="B513" s="189"/>
      <c r="C513" s="176"/>
      <c r="D513" s="176"/>
      <c r="E513" s="176"/>
      <c r="F513" s="176"/>
      <c r="G513" s="176"/>
      <c r="H513" s="176"/>
      <c r="I513" s="176"/>
      <c r="J513" s="176"/>
      <c r="Z513" s="83"/>
      <c r="AA513" s="83"/>
      <c r="AB513" s="83"/>
      <c r="AC513" s="83"/>
      <c r="AD513" s="83"/>
      <c r="EP513" s="84"/>
      <c r="EQ513" s="84"/>
      <c r="ER513" s="84"/>
      <c r="ES513" s="84"/>
      <c r="ET513" s="84"/>
    </row>
    <row r="514" spans="1:150" ht="12.75">
      <c r="A514" s="188"/>
      <c r="B514" s="189"/>
      <c r="C514" s="176"/>
      <c r="D514" s="176"/>
      <c r="E514" s="176"/>
      <c r="F514" s="176"/>
      <c r="G514" s="176"/>
      <c r="H514" s="176"/>
      <c r="I514" s="176"/>
      <c r="J514" s="176"/>
      <c r="Z514" s="83"/>
      <c r="AA514" s="83"/>
      <c r="AB514" s="83"/>
      <c r="AC514" s="83"/>
      <c r="AD514" s="83"/>
      <c r="EP514" s="84"/>
      <c r="EQ514" s="84"/>
      <c r="ER514" s="84"/>
      <c r="ES514" s="84"/>
      <c r="ET514" s="84"/>
    </row>
    <row r="515" spans="1:150" ht="12.75">
      <c r="A515" s="188"/>
      <c r="B515" s="189"/>
      <c r="C515" s="176"/>
      <c r="D515" s="176"/>
      <c r="E515" s="176"/>
      <c r="F515" s="176"/>
      <c r="G515" s="176"/>
      <c r="H515" s="176"/>
      <c r="I515" s="176"/>
      <c r="J515" s="176"/>
      <c r="Z515" s="83"/>
      <c r="AA515" s="83"/>
      <c r="AB515" s="83"/>
      <c r="AC515" s="83"/>
      <c r="AD515" s="83"/>
      <c r="EP515" s="84"/>
      <c r="EQ515" s="84"/>
      <c r="ER515" s="84"/>
      <c r="ES515" s="84"/>
      <c r="ET515" s="84"/>
    </row>
    <row r="516" spans="1:150" ht="12.75">
      <c r="A516" s="188"/>
      <c r="B516" s="189"/>
      <c r="C516" s="176"/>
      <c r="D516" s="176"/>
      <c r="E516" s="176"/>
      <c r="F516" s="176"/>
      <c r="G516" s="176"/>
      <c r="H516" s="176"/>
      <c r="I516" s="176"/>
      <c r="J516" s="176"/>
      <c r="Z516" s="83"/>
      <c r="AA516" s="83"/>
      <c r="AB516" s="83"/>
      <c r="AC516" s="83"/>
      <c r="AD516" s="83"/>
      <c r="EP516" s="84"/>
      <c r="EQ516" s="84"/>
      <c r="ER516" s="84"/>
      <c r="ES516" s="84"/>
      <c r="ET516" s="84"/>
    </row>
    <row r="517" spans="1:150" ht="12.75">
      <c r="A517" s="188"/>
      <c r="B517" s="189"/>
      <c r="C517" s="176"/>
      <c r="D517" s="176"/>
      <c r="E517" s="176"/>
      <c r="F517" s="176"/>
      <c r="G517" s="176"/>
      <c r="H517" s="176"/>
      <c r="I517" s="176"/>
      <c r="J517" s="176"/>
      <c r="Z517" s="83"/>
      <c r="AA517" s="83"/>
      <c r="AB517" s="83"/>
      <c r="AC517" s="83"/>
      <c r="AD517" s="83"/>
      <c r="EP517" s="84"/>
      <c r="EQ517" s="84"/>
      <c r="ER517" s="84"/>
      <c r="ES517" s="84"/>
      <c r="ET517" s="84"/>
    </row>
    <row r="518" spans="1:150" ht="12.75">
      <c r="A518" s="188"/>
      <c r="B518" s="189"/>
      <c r="C518" s="176"/>
      <c r="D518" s="176"/>
      <c r="E518" s="176"/>
      <c r="F518" s="176"/>
      <c r="G518" s="176"/>
      <c r="H518" s="176"/>
      <c r="I518" s="176"/>
      <c r="J518" s="176"/>
      <c r="Z518" s="83"/>
      <c r="AA518" s="83"/>
      <c r="AB518" s="83"/>
      <c r="AC518" s="83"/>
      <c r="AD518" s="83"/>
      <c r="EP518" s="84"/>
      <c r="EQ518" s="84"/>
      <c r="ER518" s="84"/>
      <c r="ES518" s="84"/>
      <c r="ET518" s="84"/>
    </row>
    <row r="519" spans="1:150" ht="12.75">
      <c r="A519" s="188"/>
      <c r="B519" s="189"/>
      <c r="C519" s="176"/>
      <c r="D519" s="176"/>
      <c r="E519" s="176"/>
      <c r="F519" s="176"/>
      <c r="G519" s="176"/>
      <c r="H519" s="176"/>
      <c r="I519" s="176"/>
      <c r="J519" s="176"/>
      <c r="Z519" s="83"/>
      <c r="AA519" s="83"/>
      <c r="AB519" s="83"/>
      <c r="AC519" s="83"/>
      <c r="AD519" s="83"/>
      <c r="EP519" s="84"/>
      <c r="EQ519" s="84"/>
      <c r="ER519" s="84"/>
      <c r="ES519" s="84"/>
      <c r="ET519" s="84"/>
    </row>
    <row r="520" spans="1:150" ht="12.75">
      <c r="A520" s="188"/>
      <c r="B520" s="189"/>
      <c r="C520" s="176"/>
      <c r="D520" s="176"/>
      <c r="E520" s="176"/>
      <c r="F520" s="176"/>
      <c r="G520" s="176"/>
      <c r="H520" s="176"/>
      <c r="I520" s="176"/>
      <c r="J520" s="176"/>
      <c r="Z520" s="83"/>
      <c r="AA520" s="83"/>
      <c r="AB520" s="83"/>
      <c r="AC520" s="83"/>
      <c r="AD520" s="83"/>
      <c r="EP520" s="84"/>
      <c r="EQ520" s="84"/>
      <c r="ER520" s="84"/>
      <c r="ES520" s="84"/>
      <c r="ET520" s="84"/>
    </row>
    <row r="521" spans="1:150" ht="12.75">
      <c r="A521" s="188"/>
      <c r="B521" s="189"/>
      <c r="C521" s="176"/>
      <c r="D521" s="176"/>
      <c r="E521" s="176"/>
      <c r="F521" s="176"/>
      <c r="G521" s="176"/>
      <c r="H521" s="176"/>
      <c r="I521" s="176"/>
      <c r="J521" s="176"/>
      <c r="Z521" s="83"/>
      <c r="AA521" s="83"/>
      <c r="AB521" s="83"/>
      <c r="AC521" s="83"/>
      <c r="AD521" s="83"/>
      <c r="EP521" s="84"/>
      <c r="EQ521" s="84"/>
      <c r="ER521" s="84"/>
      <c r="ES521" s="84"/>
      <c r="ET521" s="84"/>
    </row>
    <row r="522" spans="1:150" ht="12.75">
      <c r="A522" s="188"/>
      <c r="B522" s="189"/>
      <c r="C522" s="176"/>
      <c r="D522" s="176"/>
      <c r="E522" s="176"/>
      <c r="F522" s="176"/>
      <c r="G522" s="176"/>
      <c r="H522" s="176"/>
      <c r="I522" s="176"/>
      <c r="J522" s="176"/>
      <c r="Z522" s="83"/>
      <c r="AA522" s="83"/>
      <c r="AB522" s="83"/>
      <c r="AC522" s="83"/>
      <c r="AD522" s="83"/>
      <c r="EP522" s="84"/>
      <c r="EQ522" s="84"/>
      <c r="ER522" s="84"/>
      <c r="ES522" s="84"/>
      <c r="ET522" s="84"/>
    </row>
    <row r="523" spans="1:150" ht="12.75">
      <c r="A523" s="188"/>
      <c r="B523" s="189"/>
      <c r="C523" s="176"/>
      <c r="D523" s="176"/>
      <c r="E523" s="176"/>
      <c r="F523" s="176"/>
      <c r="G523" s="176"/>
      <c r="H523" s="176"/>
      <c r="I523" s="176"/>
      <c r="J523" s="176"/>
      <c r="Z523" s="83"/>
      <c r="AA523" s="83"/>
      <c r="AB523" s="83"/>
      <c r="AC523" s="83"/>
      <c r="AD523" s="83"/>
      <c r="EP523" s="84"/>
      <c r="EQ523" s="84"/>
      <c r="ER523" s="84"/>
      <c r="ES523" s="84"/>
      <c r="ET523" s="84"/>
    </row>
    <row r="524" spans="1:150" ht="12.75">
      <c r="A524" s="188"/>
      <c r="B524" s="189"/>
      <c r="C524" s="176"/>
      <c r="D524" s="176"/>
      <c r="E524" s="176"/>
      <c r="F524" s="176"/>
      <c r="G524" s="176"/>
      <c r="H524" s="176"/>
      <c r="I524" s="176"/>
      <c r="J524" s="176"/>
      <c r="Z524" s="83"/>
      <c r="AA524" s="83"/>
      <c r="AB524" s="83"/>
      <c r="AC524" s="83"/>
      <c r="AD524" s="83"/>
      <c r="EP524" s="84"/>
      <c r="EQ524" s="84"/>
      <c r="ER524" s="84"/>
      <c r="ES524" s="84"/>
      <c r="ET524" s="84"/>
    </row>
    <row r="525" spans="1:150" ht="12.75">
      <c r="A525" s="188"/>
      <c r="B525" s="189"/>
      <c r="C525" s="176"/>
      <c r="D525" s="176"/>
      <c r="E525" s="176"/>
      <c r="F525" s="176"/>
      <c r="G525" s="176"/>
      <c r="H525" s="176"/>
      <c r="I525" s="176"/>
      <c r="J525" s="176"/>
      <c r="Z525" s="83"/>
      <c r="AA525" s="83"/>
      <c r="AB525" s="83"/>
      <c r="AC525" s="83"/>
      <c r="AD525" s="83"/>
      <c r="EP525" s="84"/>
      <c r="EQ525" s="84"/>
      <c r="ER525" s="84"/>
      <c r="ES525" s="84"/>
      <c r="ET525" s="84"/>
    </row>
    <row r="526" spans="1:150" ht="12.75">
      <c r="A526" s="188"/>
      <c r="B526" s="189"/>
      <c r="C526" s="176"/>
      <c r="D526" s="176"/>
      <c r="E526" s="176"/>
      <c r="F526" s="176"/>
      <c r="G526" s="176"/>
      <c r="H526" s="176"/>
      <c r="I526" s="176"/>
      <c r="J526" s="176"/>
      <c r="Z526" s="83"/>
      <c r="AA526" s="83"/>
      <c r="AB526" s="83"/>
      <c r="AC526" s="83"/>
      <c r="AD526" s="83"/>
      <c r="EP526" s="84"/>
      <c r="EQ526" s="84"/>
      <c r="ER526" s="84"/>
      <c r="ES526" s="84"/>
      <c r="ET526" s="84"/>
    </row>
    <row r="527" spans="1:150" ht="12.75">
      <c r="A527" s="188"/>
      <c r="B527" s="189"/>
      <c r="C527" s="176"/>
      <c r="D527" s="176"/>
      <c r="E527" s="176"/>
      <c r="F527" s="176"/>
      <c r="G527" s="176"/>
      <c r="H527" s="176"/>
      <c r="I527" s="176"/>
      <c r="J527" s="176"/>
      <c r="Z527" s="83"/>
      <c r="AA527" s="83"/>
      <c r="AB527" s="83"/>
      <c r="AC527" s="83"/>
      <c r="AD527" s="83"/>
      <c r="EP527" s="84"/>
      <c r="EQ527" s="84"/>
      <c r="ER527" s="84"/>
      <c r="ES527" s="84"/>
      <c r="ET527" s="84"/>
    </row>
    <row r="528" spans="1:150" ht="12.75">
      <c r="A528" s="188"/>
      <c r="B528" s="189"/>
      <c r="C528" s="176"/>
      <c r="D528" s="176"/>
      <c r="E528" s="176"/>
      <c r="F528" s="176"/>
      <c r="G528" s="176"/>
      <c r="H528" s="176"/>
      <c r="I528" s="176"/>
      <c r="J528" s="176"/>
      <c r="Z528" s="83"/>
      <c r="AA528" s="83"/>
      <c r="AB528" s="83"/>
      <c r="AC528" s="83"/>
      <c r="AD528" s="83"/>
      <c r="EP528" s="84"/>
      <c r="EQ528" s="84"/>
      <c r="ER528" s="84"/>
      <c r="ES528" s="84"/>
      <c r="ET528" s="84"/>
    </row>
    <row r="529" spans="1:150" ht="12.75">
      <c r="A529" s="188"/>
      <c r="B529" s="189"/>
      <c r="C529" s="176"/>
      <c r="D529" s="176"/>
      <c r="E529" s="176"/>
      <c r="F529" s="176"/>
      <c r="G529" s="176"/>
      <c r="H529" s="176"/>
      <c r="I529" s="176"/>
      <c r="J529" s="176"/>
      <c r="Z529" s="83"/>
      <c r="AA529" s="83"/>
      <c r="AB529" s="83"/>
      <c r="AC529" s="83"/>
      <c r="AD529" s="83"/>
      <c r="EP529" s="84"/>
      <c r="EQ529" s="84"/>
      <c r="ER529" s="84"/>
      <c r="ES529" s="84"/>
      <c r="ET529" s="84"/>
    </row>
    <row r="530" spans="1:150" ht="12.75">
      <c r="A530" s="188"/>
      <c r="B530" s="189"/>
      <c r="C530" s="176"/>
      <c r="D530" s="176"/>
      <c r="E530" s="176"/>
      <c r="F530" s="176"/>
      <c r="G530" s="176"/>
      <c r="H530" s="176"/>
      <c r="I530" s="176"/>
      <c r="J530" s="176"/>
      <c r="Z530" s="83"/>
      <c r="AA530" s="83"/>
      <c r="AB530" s="83"/>
      <c r="AC530" s="83"/>
      <c r="AD530" s="83"/>
      <c r="EP530" s="84"/>
      <c r="EQ530" s="84"/>
      <c r="ER530" s="84"/>
      <c r="ES530" s="84"/>
      <c r="ET530" s="84"/>
    </row>
    <row r="531" spans="1:150" ht="12.75">
      <c r="A531" s="188"/>
      <c r="B531" s="189"/>
      <c r="C531" s="176"/>
      <c r="D531" s="176"/>
      <c r="E531" s="176"/>
      <c r="F531" s="176"/>
      <c r="G531" s="176"/>
      <c r="H531" s="176"/>
      <c r="I531" s="176"/>
      <c r="J531" s="176"/>
      <c r="Z531" s="83"/>
      <c r="AA531" s="83"/>
      <c r="AB531" s="83"/>
      <c r="AC531" s="83"/>
      <c r="AD531" s="83"/>
      <c r="EP531" s="84"/>
      <c r="EQ531" s="84"/>
      <c r="ER531" s="84"/>
      <c r="ES531" s="84"/>
      <c r="ET531" s="84"/>
    </row>
    <row r="532" spans="1:150" ht="12.75">
      <c r="A532" s="188"/>
      <c r="B532" s="189"/>
      <c r="C532" s="176"/>
      <c r="D532" s="176"/>
      <c r="E532" s="176"/>
      <c r="F532" s="176"/>
      <c r="G532" s="176"/>
      <c r="H532" s="176"/>
      <c r="I532" s="176"/>
      <c r="J532" s="176"/>
      <c r="Z532" s="83"/>
      <c r="AA532" s="83"/>
      <c r="AB532" s="83"/>
      <c r="AC532" s="83"/>
      <c r="AD532" s="83"/>
      <c r="EP532" s="84"/>
      <c r="EQ532" s="84"/>
      <c r="ER532" s="84"/>
      <c r="ES532" s="84"/>
      <c r="ET532" s="84"/>
    </row>
    <row r="533" spans="1:150" ht="12.75">
      <c r="A533" s="188"/>
      <c r="B533" s="189"/>
      <c r="C533" s="176"/>
      <c r="D533" s="176"/>
      <c r="E533" s="176"/>
      <c r="F533" s="176"/>
      <c r="G533" s="176"/>
      <c r="H533" s="176"/>
      <c r="I533" s="176"/>
      <c r="J533" s="176"/>
      <c r="Z533" s="83"/>
      <c r="AA533" s="83"/>
      <c r="AB533" s="83"/>
      <c r="AC533" s="83"/>
      <c r="AD533" s="83"/>
      <c r="EP533" s="84"/>
      <c r="EQ533" s="84"/>
      <c r="ER533" s="84"/>
      <c r="ES533" s="84"/>
      <c r="ET533" s="84"/>
    </row>
    <row r="534" spans="1:150" ht="12.75">
      <c r="A534" s="188"/>
      <c r="B534" s="189"/>
      <c r="C534" s="176"/>
      <c r="D534" s="176"/>
      <c r="E534" s="176"/>
      <c r="F534" s="176"/>
      <c r="G534" s="176"/>
      <c r="H534" s="176"/>
      <c r="I534" s="176"/>
      <c r="J534" s="176"/>
      <c r="Z534" s="83"/>
      <c r="AA534" s="83"/>
      <c r="AB534" s="83"/>
      <c r="AC534" s="83"/>
      <c r="AD534" s="83"/>
      <c r="EP534" s="84"/>
      <c r="EQ534" s="84"/>
      <c r="ER534" s="84"/>
      <c r="ES534" s="84"/>
      <c r="ET534" s="84"/>
    </row>
    <row r="535" spans="1:150" ht="12.75">
      <c r="A535" s="188"/>
      <c r="B535" s="189"/>
      <c r="C535" s="176"/>
      <c r="D535" s="176"/>
      <c r="E535" s="176"/>
      <c r="F535" s="176"/>
      <c r="G535" s="176"/>
      <c r="H535" s="176"/>
      <c r="I535" s="176"/>
      <c r="J535" s="176"/>
      <c r="Z535" s="83"/>
      <c r="AA535" s="83"/>
      <c r="AB535" s="83"/>
      <c r="AC535" s="83"/>
      <c r="AD535" s="83"/>
      <c r="EP535" s="84"/>
      <c r="EQ535" s="84"/>
      <c r="ER535" s="84"/>
      <c r="ES535" s="84"/>
      <c r="ET535" s="84"/>
    </row>
    <row r="536" spans="1:150" ht="12.75">
      <c r="A536" s="188"/>
      <c r="B536" s="189"/>
      <c r="C536" s="176"/>
      <c r="D536" s="176"/>
      <c r="E536" s="176"/>
      <c r="F536" s="176"/>
      <c r="G536" s="176"/>
      <c r="H536" s="176"/>
      <c r="I536" s="176"/>
      <c r="J536" s="176"/>
      <c r="Z536" s="83"/>
      <c r="AA536" s="83"/>
      <c r="AB536" s="83"/>
      <c r="AC536" s="83"/>
      <c r="AD536" s="83"/>
      <c r="EP536" s="84"/>
      <c r="EQ536" s="84"/>
      <c r="ER536" s="84"/>
      <c r="ES536" s="84"/>
      <c r="ET536" s="84"/>
    </row>
    <row r="537" spans="1:150" ht="12.75">
      <c r="A537" s="188"/>
      <c r="B537" s="189"/>
      <c r="C537" s="176"/>
      <c r="D537" s="176"/>
      <c r="E537" s="176"/>
      <c r="F537" s="176"/>
      <c r="G537" s="176"/>
      <c r="H537" s="176"/>
      <c r="I537" s="176"/>
      <c r="J537" s="176"/>
      <c r="Z537" s="83"/>
      <c r="AA537" s="83"/>
      <c r="AB537" s="83"/>
      <c r="AC537" s="83"/>
      <c r="AD537" s="83"/>
      <c r="EP537" s="84"/>
      <c r="EQ537" s="84"/>
      <c r="ER537" s="84"/>
      <c r="ES537" s="84"/>
      <c r="ET537" s="84"/>
    </row>
    <row r="538" spans="1:150" ht="12.75">
      <c r="A538" s="188"/>
      <c r="B538" s="189"/>
      <c r="C538" s="176"/>
      <c r="D538" s="176"/>
      <c r="E538" s="176"/>
      <c r="F538" s="176"/>
      <c r="G538" s="176"/>
      <c r="H538" s="176"/>
      <c r="I538" s="176"/>
      <c r="J538" s="176"/>
      <c r="Z538" s="83"/>
      <c r="AA538" s="83"/>
      <c r="AB538" s="83"/>
      <c r="AC538" s="83"/>
      <c r="AD538" s="83"/>
      <c r="EP538" s="84"/>
      <c r="EQ538" s="84"/>
      <c r="ER538" s="84"/>
      <c r="ES538" s="84"/>
      <c r="ET538" s="84"/>
    </row>
    <row r="539" spans="1:150" ht="12.75">
      <c r="A539" s="188"/>
      <c r="B539" s="189"/>
      <c r="C539" s="176"/>
      <c r="D539" s="176"/>
      <c r="E539" s="176"/>
      <c r="F539" s="176"/>
      <c r="G539" s="176"/>
      <c r="H539" s="176"/>
      <c r="I539" s="176"/>
      <c r="J539" s="176"/>
      <c r="Z539" s="83"/>
      <c r="AA539" s="83"/>
      <c r="AB539" s="83"/>
      <c r="AC539" s="83"/>
      <c r="AD539" s="83"/>
      <c r="EP539" s="84"/>
      <c r="EQ539" s="84"/>
      <c r="ER539" s="84"/>
      <c r="ES539" s="84"/>
      <c r="ET539" s="84"/>
    </row>
    <row r="540" spans="1:150" ht="12.75">
      <c r="A540" s="188"/>
      <c r="B540" s="189"/>
      <c r="C540" s="176"/>
      <c r="D540" s="176"/>
      <c r="E540" s="176"/>
      <c r="F540" s="176"/>
      <c r="G540" s="176"/>
      <c r="H540" s="176"/>
      <c r="I540" s="176"/>
      <c r="J540" s="176"/>
      <c r="Z540" s="83"/>
      <c r="AA540" s="83"/>
      <c r="AB540" s="83"/>
      <c r="AC540" s="83"/>
      <c r="AD540" s="83"/>
      <c r="EP540" s="84"/>
      <c r="EQ540" s="84"/>
      <c r="ER540" s="84"/>
      <c r="ES540" s="84"/>
      <c r="ET540" s="84"/>
    </row>
    <row r="541" spans="1:150" ht="12.75">
      <c r="A541" s="188"/>
      <c r="B541" s="189"/>
      <c r="C541" s="176"/>
      <c r="D541" s="176"/>
      <c r="E541" s="176"/>
      <c r="F541" s="176"/>
      <c r="G541" s="176"/>
      <c r="H541" s="176"/>
      <c r="I541" s="176"/>
      <c r="J541" s="176"/>
      <c r="Z541" s="83"/>
      <c r="AA541" s="83"/>
      <c r="AB541" s="83"/>
      <c r="AC541" s="83"/>
      <c r="AD541" s="83"/>
      <c r="EP541" s="84"/>
      <c r="EQ541" s="84"/>
      <c r="ER541" s="84"/>
      <c r="ES541" s="84"/>
      <c r="ET541" s="84"/>
    </row>
    <row r="542" spans="1:150" ht="12.75">
      <c r="A542" s="188"/>
      <c r="B542" s="189"/>
      <c r="C542" s="176"/>
      <c r="D542" s="176"/>
      <c r="E542" s="176"/>
      <c r="F542" s="176"/>
      <c r="G542" s="176"/>
      <c r="H542" s="176"/>
      <c r="I542" s="176"/>
      <c r="J542" s="176"/>
      <c r="Z542" s="83"/>
      <c r="AA542" s="83"/>
      <c r="AB542" s="83"/>
      <c r="AC542" s="83"/>
      <c r="AD542" s="83"/>
      <c r="EP542" s="84"/>
      <c r="EQ542" s="84"/>
      <c r="ER542" s="84"/>
      <c r="ES542" s="84"/>
      <c r="ET542" s="84"/>
    </row>
    <row r="543" spans="1:150" ht="12.75">
      <c r="A543" s="188"/>
      <c r="B543" s="189"/>
      <c r="C543" s="176"/>
      <c r="D543" s="176"/>
      <c r="E543" s="176"/>
      <c r="F543" s="176"/>
      <c r="G543" s="176"/>
      <c r="H543" s="176"/>
      <c r="I543" s="176"/>
      <c r="J543" s="176"/>
      <c r="Z543" s="83"/>
      <c r="AA543" s="83"/>
      <c r="AB543" s="83"/>
      <c r="AC543" s="83"/>
      <c r="AD543" s="83"/>
      <c r="EP543" s="84"/>
      <c r="EQ543" s="84"/>
      <c r="ER543" s="84"/>
      <c r="ES543" s="84"/>
      <c r="ET543" s="84"/>
    </row>
    <row r="544" spans="1:150" ht="12.75">
      <c r="A544" s="188"/>
      <c r="B544" s="189"/>
      <c r="C544" s="176"/>
      <c r="D544" s="176"/>
      <c r="E544" s="176"/>
      <c r="F544" s="176"/>
      <c r="G544" s="176"/>
      <c r="H544" s="176"/>
      <c r="I544" s="176"/>
      <c r="J544" s="176"/>
      <c r="Z544" s="83"/>
      <c r="AA544" s="83"/>
      <c r="AB544" s="83"/>
      <c r="AC544" s="83"/>
      <c r="AD544" s="83"/>
      <c r="EP544" s="84"/>
      <c r="EQ544" s="84"/>
      <c r="ER544" s="84"/>
      <c r="ES544" s="84"/>
      <c r="ET544" s="84"/>
    </row>
    <row r="545" spans="1:150" ht="12.75">
      <c r="A545" s="188"/>
      <c r="B545" s="189"/>
      <c r="C545" s="176"/>
      <c r="D545" s="176"/>
      <c r="E545" s="176"/>
      <c r="F545" s="176"/>
      <c r="G545" s="176"/>
      <c r="H545" s="176"/>
      <c r="I545" s="176"/>
      <c r="J545" s="176"/>
      <c r="Z545" s="83"/>
      <c r="AA545" s="83"/>
      <c r="AB545" s="83"/>
      <c r="AC545" s="83"/>
      <c r="AD545" s="83"/>
      <c r="EP545" s="84"/>
      <c r="EQ545" s="84"/>
      <c r="ER545" s="84"/>
      <c r="ES545" s="84"/>
      <c r="ET545" s="84"/>
    </row>
    <row r="546" spans="1:150" ht="12.75">
      <c r="A546" s="188"/>
      <c r="B546" s="189"/>
      <c r="C546" s="176"/>
      <c r="D546" s="176"/>
      <c r="E546" s="176"/>
      <c r="F546" s="176"/>
      <c r="G546" s="176"/>
      <c r="H546" s="176"/>
      <c r="I546" s="176"/>
      <c r="J546" s="176"/>
      <c r="Z546" s="83"/>
      <c r="AA546" s="83"/>
      <c r="AB546" s="83"/>
      <c r="AC546" s="83"/>
      <c r="AD546" s="83"/>
      <c r="EP546" s="84"/>
      <c r="EQ546" s="84"/>
      <c r="ER546" s="84"/>
      <c r="ES546" s="84"/>
      <c r="ET546" s="84"/>
    </row>
    <row r="547" spans="1:150" ht="12.75">
      <c r="A547" s="188"/>
      <c r="B547" s="189"/>
      <c r="C547" s="176"/>
      <c r="D547" s="176"/>
      <c r="E547" s="176"/>
      <c r="F547" s="176"/>
      <c r="G547" s="176"/>
      <c r="H547" s="176"/>
      <c r="I547" s="176"/>
      <c r="J547" s="176"/>
      <c r="Z547" s="83"/>
      <c r="AA547" s="83"/>
      <c r="AB547" s="83"/>
      <c r="AC547" s="83"/>
      <c r="AD547" s="83"/>
      <c r="EP547" s="84"/>
      <c r="EQ547" s="84"/>
      <c r="ER547" s="84"/>
      <c r="ES547" s="84"/>
      <c r="ET547" s="84"/>
    </row>
    <row r="548" spans="1:150" ht="12.75">
      <c r="A548" s="188"/>
      <c r="B548" s="189"/>
      <c r="C548" s="176"/>
      <c r="D548" s="176"/>
      <c r="E548" s="176"/>
      <c r="F548" s="176"/>
      <c r="G548" s="176"/>
      <c r="H548" s="176"/>
      <c r="I548" s="176"/>
      <c r="J548" s="176"/>
      <c r="Z548" s="83"/>
      <c r="AA548" s="83"/>
      <c r="AB548" s="83"/>
      <c r="AC548" s="83"/>
      <c r="AD548" s="83"/>
      <c r="EP548" s="84"/>
      <c r="EQ548" s="84"/>
      <c r="ER548" s="84"/>
      <c r="ES548" s="84"/>
      <c r="ET548" s="84"/>
    </row>
    <row r="549" spans="1:150" ht="12.75">
      <c r="A549" s="188"/>
      <c r="B549" s="189"/>
      <c r="C549" s="176"/>
      <c r="D549" s="176"/>
      <c r="E549" s="176"/>
      <c r="F549" s="176"/>
      <c r="G549" s="176"/>
      <c r="H549" s="176"/>
      <c r="I549" s="176"/>
      <c r="J549" s="176"/>
      <c r="Z549" s="83"/>
      <c r="AA549" s="83"/>
      <c r="AB549" s="83"/>
      <c r="AC549" s="83"/>
      <c r="AD549" s="83"/>
      <c r="EP549" s="84"/>
      <c r="EQ549" s="84"/>
      <c r="ER549" s="84"/>
      <c r="ES549" s="84"/>
      <c r="ET549" s="84"/>
    </row>
    <row r="550" spans="1:150" ht="12.75">
      <c r="A550" s="188"/>
      <c r="B550" s="189"/>
      <c r="C550" s="176"/>
      <c r="D550" s="176"/>
      <c r="E550" s="176"/>
      <c r="F550" s="176"/>
      <c r="G550" s="176"/>
      <c r="H550" s="176"/>
      <c r="I550" s="176"/>
      <c r="J550" s="176"/>
      <c r="Z550" s="83"/>
      <c r="AA550" s="83"/>
      <c r="AB550" s="83"/>
      <c r="AC550" s="83"/>
      <c r="AD550" s="83"/>
      <c r="EP550" s="84"/>
      <c r="EQ550" s="84"/>
      <c r="ER550" s="84"/>
      <c r="ES550" s="84"/>
      <c r="ET550" s="84"/>
    </row>
    <row r="551" spans="1:150" ht="12.75">
      <c r="A551" s="188"/>
      <c r="B551" s="189"/>
      <c r="C551" s="176"/>
      <c r="D551" s="176"/>
      <c r="E551" s="176"/>
      <c r="F551" s="176"/>
      <c r="G551" s="176"/>
      <c r="H551" s="176"/>
      <c r="I551" s="176"/>
      <c r="J551" s="176"/>
      <c r="Z551" s="83"/>
      <c r="AA551" s="83"/>
      <c r="AB551" s="83"/>
      <c r="AC551" s="83"/>
      <c r="AD551" s="83"/>
      <c r="EP551" s="84"/>
      <c r="EQ551" s="84"/>
      <c r="ER551" s="84"/>
      <c r="ES551" s="84"/>
      <c r="ET551" s="84"/>
    </row>
    <row r="552" spans="1:150" ht="12.75">
      <c r="A552" s="188"/>
      <c r="B552" s="189"/>
      <c r="C552" s="176"/>
      <c r="D552" s="176"/>
      <c r="E552" s="176"/>
      <c r="F552" s="176"/>
      <c r="G552" s="176"/>
      <c r="H552" s="176"/>
      <c r="I552" s="176"/>
      <c r="J552" s="176"/>
      <c r="Z552" s="83"/>
      <c r="AA552" s="83"/>
      <c r="AB552" s="83"/>
      <c r="AC552" s="83"/>
      <c r="AD552" s="83"/>
      <c r="EP552" s="84"/>
      <c r="EQ552" s="84"/>
      <c r="ER552" s="84"/>
      <c r="ES552" s="84"/>
      <c r="ET552" s="84"/>
    </row>
    <row r="553" spans="1:150" ht="12.75">
      <c r="A553" s="188"/>
      <c r="B553" s="189"/>
      <c r="C553" s="176"/>
      <c r="D553" s="176"/>
      <c r="E553" s="176"/>
      <c r="F553" s="176"/>
      <c r="G553" s="176"/>
      <c r="H553" s="176"/>
      <c r="I553" s="176"/>
      <c r="J553" s="176"/>
      <c r="Z553" s="83"/>
      <c r="AA553" s="83"/>
      <c r="AB553" s="83"/>
      <c r="AC553" s="83"/>
      <c r="AD553" s="83"/>
      <c r="EP553" s="84"/>
      <c r="EQ553" s="84"/>
      <c r="ER553" s="84"/>
      <c r="ES553" s="84"/>
      <c r="ET553" s="84"/>
    </row>
    <row r="554" spans="1:150" ht="12.75">
      <c r="A554" s="188"/>
      <c r="B554" s="189"/>
      <c r="C554" s="176"/>
      <c r="D554" s="176"/>
      <c r="E554" s="176"/>
      <c r="F554" s="176"/>
      <c r="G554" s="176"/>
      <c r="H554" s="176"/>
      <c r="I554" s="176"/>
      <c r="J554" s="176"/>
      <c r="Z554" s="83"/>
      <c r="AA554" s="83"/>
      <c r="AB554" s="83"/>
      <c r="AC554" s="83"/>
      <c r="AD554" s="83"/>
      <c r="EP554" s="84"/>
      <c r="EQ554" s="84"/>
      <c r="ER554" s="84"/>
      <c r="ES554" s="84"/>
      <c r="ET554" s="84"/>
    </row>
    <row r="555" spans="1:10" ht="12.75">
      <c r="A555" s="188"/>
      <c r="B555" s="189"/>
      <c r="C555" s="176"/>
      <c r="D555" s="176"/>
      <c r="E555" s="176"/>
      <c r="F555" s="176"/>
      <c r="G555" s="176"/>
      <c r="H555" s="176"/>
      <c r="I555" s="176"/>
      <c r="J555" s="176"/>
    </row>
    <row r="556" spans="1:10" ht="12.75">
      <c r="A556" s="188"/>
      <c r="B556" s="189"/>
      <c r="C556" s="176"/>
      <c r="D556" s="176"/>
      <c r="E556" s="176"/>
      <c r="F556" s="176"/>
      <c r="G556" s="176"/>
      <c r="H556" s="176"/>
      <c r="I556" s="176"/>
      <c r="J556" s="176"/>
    </row>
    <row r="557" spans="1:10" ht="12.75">
      <c r="A557" s="188"/>
      <c r="B557" s="189"/>
      <c r="C557" s="176"/>
      <c r="D557" s="176"/>
      <c r="E557" s="176"/>
      <c r="F557" s="176"/>
      <c r="G557" s="176"/>
      <c r="H557" s="176"/>
      <c r="I557" s="176"/>
      <c r="J557" s="176"/>
    </row>
    <row r="558" spans="1:10" ht="12.75">
      <c r="A558" s="188"/>
      <c r="B558" s="189"/>
      <c r="C558" s="176"/>
      <c r="D558" s="176"/>
      <c r="E558" s="176"/>
      <c r="F558" s="176"/>
      <c r="G558" s="176"/>
      <c r="H558" s="176"/>
      <c r="I558" s="176"/>
      <c r="J558" s="176"/>
    </row>
    <row r="559" spans="1:10" ht="12.75">
      <c r="A559" s="188"/>
      <c r="B559" s="189"/>
      <c r="C559" s="176"/>
      <c r="D559" s="176"/>
      <c r="E559" s="176"/>
      <c r="F559" s="176"/>
      <c r="G559" s="176"/>
      <c r="H559" s="176"/>
      <c r="I559" s="176"/>
      <c r="J559" s="176"/>
    </row>
    <row r="560" spans="1:10" ht="12.75">
      <c r="A560" s="188"/>
      <c r="B560" s="189"/>
      <c r="C560" s="176"/>
      <c r="D560" s="176"/>
      <c r="E560" s="176"/>
      <c r="F560" s="176"/>
      <c r="G560" s="176"/>
      <c r="H560" s="176"/>
      <c r="I560" s="176"/>
      <c r="J560" s="176"/>
    </row>
    <row r="561" spans="1:10" ht="12.75">
      <c r="A561" s="188"/>
      <c r="B561" s="189"/>
      <c r="C561" s="176"/>
      <c r="D561" s="176"/>
      <c r="E561" s="176"/>
      <c r="F561" s="176"/>
      <c r="G561" s="176"/>
      <c r="H561" s="176"/>
      <c r="I561" s="176"/>
      <c r="J561" s="176"/>
    </row>
    <row r="562" spans="1:10" ht="12.75">
      <c r="A562" s="188"/>
      <c r="B562" s="189"/>
      <c r="C562" s="176"/>
      <c r="D562" s="176"/>
      <c r="E562" s="176"/>
      <c r="F562" s="176"/>
      <c r="G562" s="176"/>
      <c r="H562" s="176"/>
      <c r="I562" s="176"/>
      <c r="J562" s="176"/>
    </row>
    <row r="563" spans="1:10" ht="12.75">
      <c r="A563" s="188"/>
      <c r="B563" s="189"/>
      <c r="C563" s="176"/>
      <c r="D563" s="176"/>
      <c r="E563" s="176"/>
      <c r="F563" s="176"/>
      <c r="G563" s="176"/>
      <c r="H563" s="176"/>
      <c r="I563" s="176"/>
      <c r="J563" s="176"/>
    </row>
    <row r="564" spans="1:10" ht="12.75">
      <c r="A564" s="188"/>
      <c r="B564" s="189"/>
      <c r="C564" s="176"/>
      <c r="D564" s="176"/>
      <c r="E564" s="176"/>
      <c r="F564" s="176"/>
      <c r="G564" s="176"/>
      <c r="H564" s="176"/>
      <c r="I564" s="176"/>
      <c r="J564" s="176"/>
    </row>
    <row r="565" spans="1:10" ht="12.75">
      <c r="A565" s="188"/>
      <c r="B565" s="189"/>
      <c r="C565" s="176"/>
      <c r="D565" s="176"/>
      <c r="E565" s="176"/>
      <c r="F565" s="176"/>
      <c r="G565" s="176"/>
      <c r="H565" s="176"/>
      <c r="I565" s="176"/>
      <c r="J565" s="176"/>
    </row>
    <row r="566" spans="1:10" ht="12.75">
      <c r="A566" s="188"/>
      <c r="B566" s="189"/>
      <c r="C566" s="176"/>
      <c r="D566" s="176"/>
      <c r="E566" s="176"/>
      <c r="F566" s="176"/>
      <c r="G566" s="176"/>
      <c r="H566" s="176"/>
      <c r="I566" s="176"/>
      <c r="J566" s="176"/>
    </row>
    <row r="567" spans="1:10" ht="12.75">
      <c r="A567" s="188"/>
      <c r="B567" s="189"/>
      <c r="C567" s="176"/>
      <c r="D567" s="176"/>
      <c r="E567" s="176"/>
      <c r="F567" s="176"/>
      <c r="G567" s="176"/>
      <c r="H567" s="176"/>
      <c r="I567" s="176"/>
      <c r="J567" s="176"/>
    </row>
    <row r="568" spans="1:10" ht="12.75">
      <c r="A568" s="188"/>
      <c r="B568" s="189"/>
      <c r="C568" s="176"/>
      <c r="D568" s="176"/>
      <c r="E568" s="176"/>
      <c r="F568" s="176"/>
      <c r="G568" s="176"/>
      <c r="H568" s="176"/>
      <c r="I568" s="176"/>
      <c r="J568" s="176"/>
    </row>
    <row r="569" spans="1:10" ht="12.75">
      <c r="A569" s="188"/>
      <c r="B569" s="189"/>
      <c r="C569" s="176"/>
      <c r="D569" s="176"/>
      <c r="E569" s="176"/>
      <c r="F569" s="176"/>
      <c r="G569" s="176"/>
      <c r="H569" s="176"/>
      <c r="I569" s="176"/>
      <c r="J569" s="176"/>
    </row>
    <row r="570" spans="1:10" ht="12.75">
      <c r="A570" s="188"/>
      <c r="B570" s="189"/>
      <c r="C570" s="176"/>
      <c r="D570" s="176"/>
      <c r="E570" s="176"/>
      <c r="F570" s="176"/>
      <c r="G570" s="176"/>
      <c r="H570" s="176"/>
      <c r="I570" s="176"/>
      <c r="J570" s="176"/>
    </row>
    <row r="571" spans="1:10" ht="12.75">
      <c r="A571" s="188"/>
      <c r="B571" s="189"/>
      <c r="C571" s="176"/>
      <c r="D571" s="176"/>
      <c r="E571" s="176"/>
      <c r="F571" s="176"/>
      <c r="G571" s="176"/>
      <c r="H571" s="176"/>
      <c r="I571" s="176"/>
      <c r="J571" s="176"/>
    </row>
    <row r="572" spans="1:10" ht="12.75">
      <c r="A572" s="188"/>
      <c r="B572" s="189"/>
      <c r="C572" s="176"/>
      <c r="D572" s="176"/>
      <c r="E572" s="176"/>
      <c r="F572" s="176"/>
      <c r="G572" s="176"/>
      <c r="H572" s="176"/>
      <c r="I572" s="176"/>
      <c r="J572" s="176"/>
    </row>
    <row r="573" spans="1:10" ht="12.75">
      <c r="A573" s="188"/>
      <c r="B573" s="189"/>
      <c r="C573" s="176"/>
      <c r="D573" s="176"/>
      <c r="E573" s="176"/>
      <c r="F573" s="176"/>
      <c r="G573" s="176"/>
      <c r="H573" s="176"/>
      <c r="I573" s="176"/>
      <c r="J573" s="176"/>
    </row>
    <row r="574" spans="1:10" ht="12.75">
      <c r="A574" s="188"/>
      <c r="B574" s="189"/>
      <c r="C574" s="176"/>
      <c r="D574" s="176"/>
      <c r="E574" s="176"/>
      <c r="F574" s="176"/>
      <c r="G574" s="176"/>
      <c r="H574" s="176"/>
      <c r="I574" s="176"/>
      <c r="J574" s="176"/>
    </row>
    <row r="575" spans="1:10" ht="12.75">
      <c r="A575" s="188"/>
      <c r="B575" s="189"/>
      <c r="C575" s="176"/>
      <c r="D575" s="176"/>
      <c r="E575" s="176"/>
      <c r="F575" s="176"/>
      <c r="G575" s="176"/>
      <c r="H575" s="176"/>
      <c r="I575" s="176"/>
      <c r="J575" s="176"/>
    </row>
    <row r="576" spans="1:10" ht="12.75">
      <c r="A576" s="188"/>
      <c r="B576" s="189"/>
      <c r="C576" s="176"/>
      <c r="D576" s="176"/>
      <c r="E576" s="176"/>
      <c r="F576" s="176"/>
      <c r="G576" s="176"/>
      <c r="H576" s="176"/>
      <c r="I576" s="176"/>
      <c r="J576" s="176"/>
    </row>
    <row r="577" spans="1:10" ht="12.75">
      <c r="A577" s="188"/>
      <c r="B577" s="189"/>
      <c r="C577" s="176"/>
      <c r="D577" s="176"/>
      <c r="E577" s="176"/>
      <c r="F577" s="176"/>
      <c r="G577" s="176"/>
      <c r="H577" s="176"/>
      <c r="I577" s="176"/>
      <c r="J577" s="176"/>
    </row>
    <row r="578" spans="1:10" ht="12.75">
      <c r="A578" s="188"/>
      <c r="B578" s="189"/>
      <c r="C578" s="176"/>
      <c r="D578" s="176"/>
      <c r="E578" s="176"/>
      <c r="F578" s="176"/>
      <c r="G578" s="176"/>
      <c r="H578" s="176"/>
      <c r="I578" s="176"/>
      <c r="J578" s="176"/>
    </row>
    <row r="579" spans="1:10" ht="12.75">
      <c r="A579" s="188"/>
      <c r="B579" s="189"/>
      <c r="C579" s="176"/>
      <c r="D579" s="176"/>
      <c r="E579" s="176"/>
      <c r="F579" s="176"/>
      <c r="G579" s="176"/>
      <c r="H579" s="176"/>
      <c r="I579" s="176"/>
      <c r="J579" s="176"/>
    </row>
    <row r="580" spans="1:10" ht="12.75">
      <c r="A580" s="188"/>
      <c r="B580" s="189"/>
      <c r="C580" s="176"/>
      <c r="D580" s="176"/>
      <c r="E580" s="176"/>
      <c r="F580" s="176"/>
      <c r="G580" s="176"/>
      <c r="H580" s="176"/>
      <c r="I580" s="176"/>
      <c r="J580" s="176"/>
    </row>
    <row r="581" spans="1:10" ht="12.75">
      <c r="A581" s="188"/>
      <c r="B581" s="189"/>
      <c r="C581" s="176"/>
      <c r="D581" s="176"/>
      <c r="E581" s="176"/>
      <c r="F581" s="176"/>
      <c r="G581" s="176"/>
      <c r="H581" s="176"/>
      <c r="I581" s="176"/>
      <c r="J581" s="176"/>
    </row>
    <row r="582" spans="1:10" ht="12.75">
      <c r="A582" s="188"/>
      <c r="B582" s="189"/>
      <c r="C582" s="176"/>
      <c r="D582" s="176"/>
      <c r="E582" s="176"/>
      <c r="F582" s="176"/>
      <c r="G582" s="176"/>
      <c r="H582" s="176"/>
      <c r="I582" s="176"/>
      <c r="J582" s="176"/>
    </row>
    <row r="583" spans="1:10" ht="12.75">
      <c r="A583" s="188"/>
      <c r="B583" s="189"/>
      <c r="C583" s="176"/>
      <c r="D583" s="176"/>
      <c r="E583" s="176"/>
      <c r="F583" s="176"/>
      <c r="G583" s="176"/>
      <c r="H583" s="176"/>
      <c r="I583" s="176"/>
      <c r="J583" s="176"/>
    </row>
    <row r="584" spans="1:10" ht="12.75">
      <c r="A584" s="188"/>
      <c r="B584" s="189"/>
      <c r="C584" s="176"/>
      <c r="D584" s="176"/>
      <c r="E584" s="176"/>
      <c r="F584" s="176"/>
      <c r="G584" s="176"/>
      <c r="H584" s="176"/>
      <c r="I584" s="176"/>
      <c r="J584" s="176"/>
    </row>
    <row r="585" spans="1:10" ht="12.75">
      <c r="A585" s="188"/>
      <c r="B585" s="189"/>
      <c r="C585" s="176"/>
      <c r="D585" s="176"/>
      <c r="E585" s="176"/>
      <c r="F585" s="176"/>
      <c r="G585" s="176"/>
      <c r="H585" s="176"/>
      <c r="I585" s="176"/>
      <c r="J585" s="176"/>
    </row>
    <row r="586" spans="1:10" ht="12.75">
      <c r="A586" s="188"/>
      <c r="B586" s="189"/>
      <c r="C586" s="176"/>
      <c r="D586" s="176"/>
      <c r="E586" s="176"/>
      <c r="F586" s="176"/>
      <c r="G586" s="176"/>
      <c r="H586" s="176"/>
      <c r="I586" s="176"/>
      <c r="J586" s="176"/>
    </row>
    <row r="587" spans="1:10" ht="12.75">
      <c r="A587" s="188"/>
      <c r="B587" s="189"/>
      <c r="C587" s="176"/>
      <c r="D587" s="176"/>
      <c r="E587" s="176"/>
      <c r="F587" s="176"/>
      <c r="G587" s="176"/>
      <c r="H587" s="176"/>
      <c r="I587" s="176"/>
      <c r="J587" s="176"/>
    </row>
    <row r="588" spans="1:10" ht="12.75">
      <c r="A588" s="188"/>
      <c r="B588" s="189"/>
      <c r="C588" s="176"/>
      <c r="D588" s="176"/>
      <c r="E588" s="176"/>
      <c r="F588" s="176"/>
      <c r="G588" s="176"/>
      <c r="H588" s="176"/>
      <c r="I588" s="176"/>
      <c r="J588" s="176"/>
    </row>
    <row r="589" spans="1:10" ht="12.75">
      <c r="A589" s="188"/>
      <c r="B589" s="189"/>
      <c r="C589" s="176"/>
      <c r="D589" s="176"/>
      <c r="E589" s="176"/>
      <c r="F589" s="176"/>
      <c r="G589" s="176"/>
      <c r="H589" s="176"/>
      <c r="I589" s="176"/>
      <c r="J589" s="176"/>
    </row>
    <row r="590" spans="1:10" ht="12.75">
      <c r="A590" s="188"/>
      <c r="B590" s="189"/>
      <c r="C590" s="176"/>
      <c r="D590" s="176"/>
      <c r="E590" s="176"/>
      <c r="F590" s="176"/>
      <c r="G590" s="176"/>
      <c r="H590" s="176"/>
      <c r="I590" s="176"/>
      <c r="J590" s="176"/>
    </row>
    <row r="591" spans="1:10" ht="12.75">
      <c r="A591" s="188"/>
      <c r="B591" s="189"/>
      <c r="C591" s="176"/>
      <c r="D591" s="176"/>
      <c r="E591" s="176"/>
      <c r="F591" s="176"/>
      <c r="G591" s="176"/>
      <c r="H591" s="176"/>
      <c r="I591" s="176"/>
      <c r="J591" s="176"/>
    </row>
    <row r="592" spans="1:10" ht="12.75">
      <c r="A592" s="188"/>
      <c r="B592" s="189"/>
      <c r="C592" s="176"/>
      <c r="D592" s="176"/>
      <c r="E592" s="176"/>
      <c r="F592" s="176"/>
      <c r="G592" s="176"/>
      <c r="H592" s="176"/>
      <c r="I592" s="176"/>
      <c r="J592" s="176"/>
    </row>
    <row r="593" spans="1:10" ht="12.75">
      <c r="A593" s="188"/>
      <c r="B593" s="189"/>
      <c r="C593" s="176"/>
      <c r="D593" s="176"/>
      <c r="E593" s="176"/>
      <c r="F593" s="176"/>
      <c r="G593" s="176"/>
      <c r="H593" s="176"/>
      <c r="I593" s="176"/>
      <c r="J593" s="176"/>
    </row>
    <row r="594" spans="1:10" ht="12.75">
      <c r="A594" s="188"/>
      <c r="B594" s="189"/>
      <c r="C594" s="176"/>
      <c r="D594" s="176"/>
      <c r="E594" s="176"/>
      <c r="F594" s="176"/>
      <c r="G594" s="176"/>
      <c r="H594" s="176"/>
      <c r="I594" s="176"/>
      <c r="J594" s="176"/>
    </row>
    <row r="595" spans="1:10" ht="12.75">
      <c r="A595" s="188"/>
      <c r="B595" s="189"/>
      <c r="C595" s="176"/>
      <c r="D595" s="176"/>
      <c r="E595" s="176"/>
      <c r="F595" s="176"/>
      <c r="G595" s="176"/>
      <c r="H595" s="176"/>
      <c r="I595" s="176"/>
      <c r="J595" s="176"/>
    </row>
    <row r="596" spans="1:10" ht="12.75">
      <c r="A596" s="188"/>
      <c r="B596" s="189"/>
      <c r="C596" s="176"/>
      <c r="D596" s="176"/>
      <c r="E596" s="176"/>
      <c r="F596" s="176"/>
      <c r="G596" s="176"/>
      <c r="H596" s="176"/>
      <c r="I596" s="176"/>
      <c r="J596" s="176"/>
    </row>
    <row r="597" spans="1:10" ht="12.75">
      <c r="A597" s="188"/>
      <c r="B597" s="189"/>
      <c r="C597" s="176"/>
      <c r="D597" s="176"/>
      <c r="E597" s="176"/>
      <c r="F597" s="176"/>
      <c r="G597" s="176"/>
      <c r="H597" s="176"/>
      <c r="I597" s="176"/>
      <c r="J597" s="176"/>
    </row>
    <row r="598" spans="1:10" ht="12.75">
      <c r="A598" s="188"/>
      <c r="B598" s="189"/>
      <c r="C598" s="176"/>
      <c r="D598" s="176"/>
      <c r="E598" s="176"/>
      <c r="F598" s="176"/>
      <c r="G598" s="176"/>
      <c r="H598" s="176"/>
      <c r="I598" s="176"/>
      <c r="J598" s="176"/>
    </row>
    <row r="599" spans="1:10" ht="12.75">
      <c r="A599" s="188"/>
      <c r="B599" s="189"/>
      <c r="C599" s="176"/>
      <c r="D599" s="176"/>
      <c r="E599" s="176"/>
      <c r="F599" s="176"/>
      <c r="G599" s="176"/>
      <c r="H599" s="176"/>
      <c r="I599" s="176"/>
      <c r="J599" s="176"/>
    </row>
    <row r="600" spans="1:10" ht="12.75">
      <c r="A600" s="188"/>
      <c r="B600" s="189"/>
      <c r="C600" s="176"/>
      <c r="D600" s="176"/>
      <c r="E600" s="176"/>
      <c r="F600" s="176"/>
      <c r="G600" s="176"/>
      <c r="H600" s="176"/>
      <c r="I600" s="176"/>
      <c r="J600" s="176"/>
    </row>
    <row r="601" spans="1:10" ht="12.75">
      <c r="A601" s="188"/>
      <c r="B601" s="189"/>
      <c r="C601" s="176"/>
      <c r="D601" s="176"/>
      <c r="E601" s="176"/>
      <c r="F601" s="176"/>
      <c r="G601" s="176"/>
      <c r="H601" s="176"/>
      <c r="I601" s="176"/>
      <c r="J601" s="176"/>
    </row>
    <row r="602" spans="1:10" ht="12.75">
      <c r="A602" s="188"/>
      <c r="B602" s="189"/>
      <c r="C602" s="176"/>
      <c r="D602" s="176"/>
      <c r="E602" s="176"/>
      <c r="F602" s="176"/>
      <c r="G602" s="176"/>
      <c r="H602" s="176"/>
      <c r="I602" s="176"/>
      <c r="J602" s="176"/>
    </row>
    <row r="603" spans="1:10" ht="12.75">
      <c r="A603" s="188"/>
      <c r="B603" s="189"/>
      <c r="C603" s="176"/>
      <c r="D603" s="176"/>
      <c r="E603" s="176"/>
      <c r="F603" s="176"/>
      <c r="G603" s="176"/>
      <c r="H603" s="176"/>
      <c r="I603" s="176"/>
      <c r="J603" s="176"/>
    </row>
    <row r="604" spans="1:10" ht="12.75">
      <c r="A604" s="188"/>
      <c r="B604" s="189"/>
      <c r="C604" s="176"/>
      <c r="D604" s="176"/>
      <c r="E604" s="176"/>
      <c r="F604" s="176"/>
      <c r="G604" s="176"/>
      <c r="H604" s="176"/>
      <c r="I604" s="176"/>
      <c r="J604" s="176"/>
    </row>
    <row r="605" spans="1:10" ht="12.75">
      <c r="A605" s="188"/>
      <c r="B605" s="189"/>
      <c r="C605" s="176"/>
      <c r="D605" s="176"/>
      <c r="E605" s="176"/>
      <c r="F605" s="176"/>
      <c r="G605" s="176"/>
      <c r="H605" s="176"/>
      <c r="I605" s="176"/>
      <c r="J605" s="176"/>
    </row>
    <row r="606" spans="1:10" ht="12.75">
      <c r="A606" s="188"/>
      <c r="B606" s="189"/>
      <c r="C606" s="176"/>
      <c r="D606" s="176"/>
      <c r="E606" s="176"/>
      <c r="F606" s="176"/>
      <c r="G606" s="176"/>
      <c r="H606" s="176"/>
      <c r="I606" s="176"/>
      <c r="J606" s="176"/>
    </row>
    <row r="607" spans="1:10" ht="12.75">
      <c r="A607" s="188"/>
      <c r="B607" s="189"/>
      <c r="C607" s="176"/>
      <c r="D607" s="176"/>
      <c r="E607" s="176"/>
      <c r="F607" s="176"/>
      <c r="G607" s="176"/>
      <c r="H607" s="176"/>
      <c r="I607" s="176"/>
      <c r="J607" s="176"/>
    </row>
    <row r="608" spans="1:10" ht="12.75">
      <c r="A608" s="188"/>
      <c r="B608" s="189"/>
      <c r="C608" s="176"/>
      <c r="D608" s="176"/>
      <c r="E608" s="176"/>
      <c r="F608" s="176"/>
      <c r="G608" s="176"/>
      <c r="H608" s="176"/>
      <c r="I608" s="176"/>
      <c r="J608" s="176"/>
    </row>
    <row r="609" spans="1:10" ht="12.75">
      <c r="A609" s="188"/>
      <c r="B609" s="189"/>
      <c r="C609" s="176"/>
      <c r="D609" s="176"/>
      <c r="E609" s="176"/>
      <c r="F609" s="176"/>
      <c r="G609" s="176"/>
      <c r="H609" s="176"/>
      <c r="I609" s="176"/>
      <c r="J609" s="176"/>
    </row>
    <row r="610" spans="1:10" ht="12.75">
      <c r="A610" s="188"/>
      <c r="B610" s="189"/>
      <c r="C610" s="176"/>
      <c r="D610" s="176"/>
      <c r="E610" s="176"/>
      <c r="F610" s="176"/>
      <c r="G610" s="176"/>
      <c r="H610" s="176"/>
      <c r="I610" s="176"/>
      <c r="J610" s="176"/>
    </row>
    <row r="611" spans="1:10" ht="12.75">
      <c r="A611" s="188"/>
      <c r="B611" s="189"/>
      <c r="C611" s="176"/>
      <c r="D611" s="176"/>
      <c r="E611" s="176"/>
      <c r="F611" s="176"/>
      <c r="G611" s="176"/>
      <c r="H611" s="176"/>
      <c r="I611" s="176"/>
      <c r="J611" s="176"/>
    </row>
    <row r="612" spans="1:10" ht="12.75">
      <c r="A612" s="188"/>
      <c r="B612" s="189"/>
      <c r="C612" s="176"/>
      <c r="D612" s="176"/>
      <c r="E612" s="176"/>
      <c r="F612" s="176"/>
      <c r="G612" s="176"/>
      <c r="H612" s="176"/>
      <c r="I612" s="176"/>
      <c r="J612" s="176"/>
    </row>
    <row r="613" spans="1:10" ht="12.75">
      <c r="A613" s="188"/>
      <c r="B613" s="189"/>
      <c r="C613" s="176"/>
      <c r="D613" s="176"/>
      <c r="E613" s="176"/>
      <c r="F613" s="176"/>
      <c r="G613" s="176"/>
      <c r="H613" s="176"/>
      <c r="I613" s="176"/>
      <c r="J613" s="176"/>
    </row>
    <row r="614" spans="1:10" ht="12.75">
      <c r="A614" s="188"/>
      <c r="B614" s="189"/>
      <c r="C614" s="176"/>
      <c r="D614" s="176"/>
      <c r="E614" s="176"/>
      <c r="F614" s="176"/>
      <c r="G614" s="176"/>
      <c r="H614" s="176"/>
      <c r="I614" s="176"/>
      <c r="J614" s="176"/>
    </row>
    <row r="615" spans="1:10" ht="12.75">
      <c r="A615" s="188"/>
      <c r="B615" s="189"/>
      <c r="C615" s="176"/>
      <c r="D615" s="176"/>
      <c r="E615" s="176"/>
      <c r="F615" s="176"/>
      <c r="G615" s="176"/>
      <c r="H615" s="176"/>
      <c r="I615" s="176"/>
      <c r="J615" s="176"/>
    </row>
    <row r="616" spans="1:10" ht="12.75">
      <c r="A616" s="188"/>
      <c r="B616" s="189"/>
      <c r="C616" s="176"/>
      <c r="D616" s="176"/>
      <c r="E616" s="176"/>
      <c r="F616" s="176"/>
      <c r="G616" s="176"/>
      <c r="H616" s="176"/>
      <c r="I616" s="176"/>
      <c r="J616" s="176"/>
    </row>
    <row r="617" spans="1:10" ht="12.75">
      <c r="A617" s="188"/>
      <c r="B617" s="189"/>
      <c r="C617" s="176"/>
      <c r="D617" s="176"/>
      <c r="E617" s="176"/>
      <c r="F617" s="176"/>
      <c r="G617" s="176"/>
      <c r="H617" s="176"/>
      <c r="I617" s="176"/>
      <c r="J617" s="176"/>
    </row>
    <row r="618" spans="1:10" ht="12.75">
      <c r="A618" s="188"/>
      <c r="B618" s="189"/>
      <c r="C618" s="176"/>
      <c r="D618" s="176"/>
      <c r="E618" s="176"/>
      <c r="F618" s="176"/>
      <c r="G618" s="176"/>
      <c r="H618" s="176"/>
      <c r="I618" s="176"/>
      <c r="J618" s="176"/>
    </row>
    <row r="619" spans="1:10" ht="12.75">
      <c r="A619" s="188"/>
      <c r="B619" s="189"/>
      <c r="C619" s="176"/>
      <c r="D619" s="176"/>
      <c r="E619" s="176"/>
      <c r="F619" s="176"/>
      <c r="G619" s="176"/>
      <c r="H619" s="176"/>
      <c r="I619" s="176"/>
      <c r="J619" s="176"/>
    </row>
    <row r="620" spans="1:10" ht="12.75">
      <c r="A620" s="188"/>
      <c r="B620" s="189"/>
      <c r="C620" s="176"/>
      <c r="D620" s="176"/>
      <c r="E620" s="176"/>
      <c r="F620" s="176"/>
      <c r="G620" s="176"/>
      <c r="H620" s="176"/>
      <c r="I620" s="176"/>
      <c r="J620" s="176"/>
    </row>
    <row r="621" spans="1:10" ht="12.75">
      <c r="A621" s="188"/>
      <c r="B621" s="189"/>
      <c r="C621" s="176"/>
      <c r="D621" s="176"/>
      <c r="E621" s="176"/>
      <c r="F621" s="176"/>
      <c r="G621" s="176"/>
      <c r="H621" s="176"/>
      <c r="I621" s="176"/>
      <c r="J621" s="176"/>
    </row>
    <row r="622" spans="1:10" ht="12.75">
      <c r="A622" s="188"/>
      <c r="B622" s="189"/>
      <c r="C622" s="176"/>
      <c r="D622" s="176"/>
      <c r="E622" s="176"/>
      <c r="F622" s="176"/>
      <c r="G622" s="176"/>
      <c r="H622" s="176"/>
      <c r="I622" s="176"/>
      <c r="J622" s="176"/>
    </row>
    <row r="623" spans="1:10" ht="12.75">
      <c r="A623" s="188"/>
      <c r="B623" s="189"/>
      <c r="C623" s="176"/>
      <c r="D623" s="176"/>
      <c r="E623" s="176"/>
      <c r="F623" s="176"/>
      <c r="G623" s="176"/>
      <c r="H623" s="176"/>
      <c r="I623" s="176"/>
      <c r="J623" s="176"/>
    </row>
    <row r="624" spans="1:10" ht="12.75">
      <c r="A624" s="188"/>
      <c r="B624" s="189"/>
      <c r="C624" s="176"/>
      <c r="D624" s="176"/>
      <c r="E624" s="176"/>
      <c r="F624" s="176"/>
      <c r="G624" s="176"/>
      <c r="H624" s="176"/>
      <c r="I624" s="176"/>
      <c r="J624" s="176"/>
    </row>
    <row r="625" spans="1:10" ht="12.75">
      <c r="A625" s="188"/>
      <c r="B625" s="189"/>
      <c r="C625" s="176"/>
      <c r="D625" s="176"/>
      <c r="E625" s="176"/>
      <c r="F625" s="176"/>
      <c r="G625" s="176"/>
      <c r="H625" s="176"/>
      <c r="I625" s="176"/>
      <c r="J625" s="176"/>
    </row>
    <row r="626" spans="1:10" ht="12.75">
      <c r="A626" s="188"/>
      <c r="B626" s="189"/>
      <c r="C626" s="176"/>
      <c r="D626" s="176"/>
      <c r="E626" s="176"/>
      <c r="F626" s="176"/>
      <c r="G626" s="176"/>
      <c r="H626" s="176"/>
      <c r="I626" s="176"/>
      <c r="J626" s="176"/>
    </row>
    <row r="627" spans="1:10" ht="12.75">
      <c r="A627" s="188"/>
      <c r="B627" s="189"/>
      <c r="C627" s="176"/>
      <c r="D627" s="176"/>
      <c r="E627" s="176"/>
      <c r="F627" s="176"/>
      <c r="G627" s="176"/>
      <c r="H627" s="176"/>
      <c r="I627" s="176"/>
      <c r="J627" s="176"/>
    </row>
    <row r="628" spans="1:10" ht="12.75">
      <c r="A628" s="188"/>
      <c r="B628" s="189"/>
      <c r="C628" s="176"/>
      <c r="D628" s="176"/>
      <c r="E628" s="176"/>
      <c r="F628" s="176"/>
      <c r="G628" s="176"/>
      <c r="H628" s="176"/>
      <c r="I628" s="176"/>
      <c r="J628" s="176"/>
    </row>
    <row r="629" spans="1:10" ht="12.75">
      <c r="A629" s="188"/>
      <c r="B629" s="189"/>
      <c r="C629" s="176"/>
      <c r="D629" s="176"/>
      <c r="E629" s="176"/>
      <c r="F629" s="176"/>
      <c r="G629" s="176"/>
      <c r="H629" s="176"/>
      <c r="I629" s="176"/>
      <c r="J629" s="176"/>
    </row>
    <row r="630" spans="1:10" ht="12.75">
      <c r="A630" s="188"/>
      <c r="B630" s="189"/>
      <c r="C630" s="176"/>
      <c r="D630" s="176"/>
      <c r="E630" s="176"/>
      <c r="F630" s="176"/>
      <c r="G630" s="176"/>
      <c r="H630" s="176"/>
      <c r="I630" s="176"/>
      <c r="J630" s="176"/>
    </row>
    <row r="631" spans="1:10" ht="12.75">
      <c r="A631" s="188"/>
      <c r="B631" s="189"/>
      <c r="C631" s="176"/>
      <c r="D631" s="176"/>
      <c r="E631" s="176"/>
      <c r="F631" s="176"/>
      <c r="G631" s="176"/>
      <c r="H631" s="176"/>
      <c r="I631" s="176"/>
      <c r="J631" s="176"/>
    </row>
    <row r="632" spans="1:10" ht="12.75">
      <c r="A632" s="188"/>
      <c r="B632" s="189"/>
      <c r="C632" s="176"/>
      <c r="D632" s="176"/>
      <c r="E632" s="176"/>
      <c r="F632" s="176"/>
      <c r="G632" s="176"/>
      <c r="H632" s="176"/>
      <c r="I632" s="176"/>
      <c r="J632" s="176"/>
    </row>
    <row r="633" spans="1:10" ht="12.75">
      <c r="A633" s="188"/>
      <c r="B633" s="189"/>
      <c r="C633" s="176"/>
      <c r="D633" s="176"/>
      <c r="E633" s="176"/>
      <c r="F633" s="176"/>
      <c r="G633" s="176"/>
      <c r="H633" s="176"/>
      <c r="I633" s="176"/>
      <c r="J633" s="176"/>
    </row>
    <row r="634" spans="1:10" ht="12.75">
      <c r="A634" s="188"/>
      <c r="B634" s="189"/>
      <c r="C634" s="176"/>
      <c r="D634" s="176"/>
      <c r="E634" s="176"/>
      <c r="F634" s="176"/>
      <c r="G634" s="176"/>
      <c r="H634" s="176"/>
      <c r="I634" s="176"/>
      <c r="J634" s="176"/>
    </row>
    <row r="635" spans="1:10" ht="12.75">
      <c r="A635" s="188"/>
      <c r="B635" s="189"/>
      <c r="C635" s="176"/>
      <c r="D635" s="176"/>
      <c r="E635" s="176"/>
      <c r="F635" s="176"/>
      <c r="G635" s="176"/>
      <c r="H635" s="176"/>
      <c r="I635" s="176"/>
      <c r="J635" s="176"/>
    </row>
    <row r="636" spans="1:10" ht="12.75">
      <c r="A636" s="188"/>
      <c r="B636" s="189"/>
      <c r="C636" s="176"/>
      <c r="D636" s="176"/>
      <c r="E636" s="176"/>
      <c r="F636" s="176"/>
      <c r="G636" s="176"/>
      <c r="H636" s="176"/>
      <c r="I636" s="176"/>
      <c r="J636" s="176"/>
    </row>
    <row r="637" spans="1:10" ht="12.75">
      <c r="A637" s="188"/>
      <c r="B637" s="189"/>
      <c r="C637" s="176"/>
      <c r="D637" s="176"/>
      <c r="E637" s="176"/>
      <c r="F637" s="176"/>
      <c r="G637" s="176"/>
      <c r="H637" s="176"/>
      <c r="I637" s="176"/>
      <c r="J637" s="176"/>
    </row>
    <row r="638" spans="1:10" ht="12.75">
      <c r="A638" s="188"/>
      <c r="B638" s="189"/>
      <c r="C638" s="176"/>
      <c r="D638" s="176"/>
      <c r="E638" s="176"/>
      <c r="F638" s="176"/>
      <c r="G638" s="176"/>
      <c r="H638" s="176"/>
      <c r="I638" s="176"/>
      <c r="J638" s="176"/>
    </row>
    <row r="639" spans="1:10" ht="12.75">
      <c r="A639" s="188"/>
      <c r="B639" s="189"/>
      <c r="C639" s="176"/>
      <c r="D639" s="176"/>
      <c r="E639" s="176"/>
      <c r="F639" s="176"/>
      <c r="G639" s="176"/>
      <c r="H639" s="176"/>
      <c r="I639" s="176"/>
      <c r="J639" s="176"/>
    </row>
    <row r="640" spans="1:10" ht="12.75">
      <c r="A640" s="188"/>
      <c r="B640" s="189"/>
      <c r="C640" s="176"/>
      <c r="D640" s="176"/>
      <c r="E640" s="176"/>
      <c r="F640" s="176"/>
      <c r="G640" s="176"/>
      <c r="H640" s="176"/>
      <c r="I640" s="176"/>
      <c r="J640" s="176"/>
    </row>
    <row r="641" spans="1:10" ht="12.75">
      <c r="A641" s="188"/>
      <c r="B641" s="189"/>
      <c r="C641" s="176"/>
      <c r="D641" s="176"/>
      <c r="E641" s="176"/>
      <c r="F641" s="176"/>
      <c r="G641" s="176"/>
      <c r="H641" s="176"/>
      <c r="I641" s="176"/>
      <c r="J641" s="176"/>
    </row>
    <row r="642" spans="1:10" ht="12.75">
      <c r="A642" s="188"/>
      <c r="B642" s="189"/>
      <c r="C642" s="176"/>
      <c r="D642" s="176"/>
      <c r="E642" s="176"/>
      <c r="F642" s="176"/>
      <c r="G642" s="176"/>
      <c r="H642" s="176"/>
      <c r="I642" s="176"/>
      <c r="J642" s="176"/>
    </row>
    <row r="643" spans="1:10" ht="12.75">
      <c r="A643" s="188"/>
      <c r="B643" s="189"/>
      <c r="C643" s="176"/>
      <c r="D643" s="176"/>
      <c r="E643" s="176"/>
      <c r="F643" s="176"/>
      <c r="G643" s="176"/>
      <c r="H643" s="176"/>
      <c r="I643" s="176"/>
      <c r="J643" s="176"/>
    </row>
    <row r="644" spans="1:10" ht="12.75">
      <c r="A644" s="188"/>
      <c r="B644" s="189"/>
      <c r="C644" s="176"/>
      <c r="D644" s="176"/>
      <c r="E644" s="176"/>
      <c r="F644" s="176"/>
      <c r="G644" s="176"/>
      <c r="H644" s="176"/>
      <c r="I644" s="176"/>
      <c r="J644" s="176"/>
    </row>
    <row r="645" spans="1:10" ht="12.75">
      <c r="A645" s="188"/>
      <c r="B645" s="189"/>
      <c r="C645" s="176"/>
      <c r="D645" s="176"/>
      <c r="E645" s="176"/>
      <c r="F645" s="176"/>
      <c r="G645" s="176"/>
      <c r="H645" s="176"/>
      <c r="I645" s="176"/>
      <c r="J645" s="176"/>
    </row>
    <row r="646" spans="1:10" ht="12.75">
      <c r="A646" s="188"/>
      <c r="B646" s="189"/>
      <c r="C646" s="176"/>
      <c r="D646" s="176"/>
      <c r="E646" s="176"/>
      <c r="F646" s="176"/>
      <c r="G646" s="176"/>
      <c r="H646" s="176"/>
      <c r="I646" s="176"/>
      <c r="J646" s="176"/>
    </row>
    <row r="647" spans="1:10" ht="12.75">
      <c r="A647" s="188"/>
      <c r="B647" s="189"/>
      <c r="C647" s="176"/>
      <c r="D647" s="176"/>
      <c r="E647" s="176"/>
      <c r="F647" s="176"/>
      <c r="G647" s="176"/>
      <c r="H647" s="176"/>
      <c r="I647" s="176"/>
      <c r="J647" s="176"/>
    </row>
    <row r="648" spans="1:10" ht="12.75">
      <c r="A648" s="188"/>
      <c r="B648" s="189"/>
      <c r="C648" s="176"/>
      <c r="D648" s="176"/>
      <c r="E648" s="176"/>
      <c r="F648" s="176"/>
      <c r="G648" s="176"/>
      <c r="H648" s="176"/>
      <c r="I648" s="176"/>
      <c r="J648" s="176"/>
    </row>
    <row r="649" spans="1:10" ht="12.75">
      <c r="A649" s="188"/>
      <c r="B649" s="189"/>
      <c r="C649" s="176"/>
      <c r="D649" s="176"/>
      <c r="E649" s="176"/>
      <c r="F649" s="176"/>
      <c r="G649" s="176"/>
      <c r="H649" s="176"/>
      <c r="I649" s="176"/>
      <c r="J649" s="176"/>
    </row>
    <row r="650" spans="1:10" ht="12.75">
      <c r="A650" s="188"/>
      <c r="B650" s="189"/>
      <c r="C650" s="176"/>
      <c r="D650" s="176"/>
      <c r="E650" s="176"/>
      <c r="F650" s="176"/>
      <c r="G650" s="176"/>
      <c r="H650" s="176"/>
      <c r="I650" s="176"/>
      <c r="J650" s="176"/>
    </row>
    <row r="651" spans="1:10" ht="12.75">
      <c r="A651" s="188"/>
      <c r="B651" s="189"/>
      <c r="C651" s="176"/>
      <c r="D651" s="176"/>
      <c r="E651" s="176"/>
      <c r="F651" s="176"/>
      <c r="G651" s="176"/>
      <c r="H651" s="176"/>
      <c r="I651" s="176"/>
      <c r="J651" s="176"/>
    </row>
    <row r="652" spans="1:10" ht="12.75">
      <c r="A652" s="188"/>
      <c r="B652" s="189"/>
      <c r="C652" s="176"/>
      <c r="D652" s="176"/>
      <c r="E652" s="176"/>
      <c r="F652" s="176"/>
      <c r="G652" s="176"/>
      <c r="H652" s="176"/>
      <c r="I652" s="176"/>
      <c r="J652" s="176"/>
    </row>
    <row r="653" spans="1:10" ht="12.75">
      <c r="A653" s="188"/>
      <c r="B653" s="189"/>
      <c r="C653" s="176"/>
      <c r="D653" s="176"/>
      <c r="E653" s="176"/>
      <c r="F653" s="176"/>
      <c r="G653" s="176"/>
      <c r="H653" s="176"/>
      <c r="I653" s="176"/>
      <c r="J653" s="176"/>
    </row>
    <row r="654" spans="1:10" ht="12.75">
      <c r="A654" s="188"/>
      <c r="B654" s="189"/>
      <c r="C654" s="176"/>
      <c r="D654" s="176"/>
      <c r="E654" s="176"/>
      <c r="F654" s="176"/>
      <c r="G654" s="176"/>
      <c r="H654" s="176"/>
      <c r="I654" s="176"/>
      <c r="J654" s="176"/>
    </row>
    <row r="655" spans="1:10" ht="12.75">
      <c r="A655" s="188"/>
      <c r="B655" s="189"/>
      <c r="C655" s="176"/>
      <c r="D655" s="176"/>
      <c r="E655" s="176"/>
      <c r="F655" s="176"/>
      <c r="G655" s="176"/>
      <c r="H655" s="176"/>
      <c r="I655" s="176"/>
      <c r="J655" s="176"/>
    </row>
    <row r="656" spans="1:10" ht="12.75">
      <c r="A656" s="188"/>
      <c r="B656" s="189"/>
      <c r="C656" s="176"/>
      <c r="D656" s="176"/>
      <c r="E656" s="176"/>
      <c r="F656" s="176"/>
      <c r="G656" s="176"/>
      <c r="H656" s="176"/>
      <c r="I656" s="176"/>
      <c r="J656" s="176"/>
    </row>
    <row r="657" spans="1:10" ht="12.75">
      <c r="A657" s="188"/>
      <c r="B657" s="189"/>
      <c r="C657" s="176"/>
      <c r="D657" s="176"/>
      <c r="E657" s="176"/>
      <c r="F657" s="176"/>
      <c r="G657" s="176"/>
      <c r="H657" s="176"/>
      <c r="I657" s="176"/>
      <c r="J657" s="176"/>
    </row>
    <row r="658" spans="1:10" ht="12.75">
      <c r="A658" s="188"/>
      <c r="B658" s="189"/>
      <c r="C658" s="176"/>
      <c r="D658" s="176"/>
      <c r="E658" s="176"/>
      <c r="F658" s="176"/>
      <c r="G658" s="176"/>
      <c r="H658" s="176"/>
      <c r="I658" s="176"/>
      <c r="J658" s="176"/>
    </row>
    <row r="659" spans="1:10" ht="12.75">
      <c r="A659" s="188"/>
      <c r="B659" s="189"/>
      <c r="C659" s="176"/>
      <c r="D659" s="176"/>
      <c r="E659" s="176"/>
      <c r="F659" s="176"/>
      <c r="G659" s="176"/>
      <c r="H659" s="176"/>
      <c r="I659" s="176"/>
      <c r="J659" s="176"/>
    </row>
    <row r="660" spans="1:10" ht="12.75">
      <c r="A660" s="188"/>
      <c r="B660" s="189"/>
      <c r="C660" s="176"/>
      <c r="D660" s="176"/>
      <c r="E660" s="176"/>
      <c r="F660" s="176"/>
      <c r="G660" s="176"/>
      <c r="H660" s="176"/>
      <c r="I660" s="176"/>
      <c r="J660" s="176"/>
    </row>
    <row r="661" spans="1:10" ht="12.75">
      <c r="A661" s="188"/>
      <c r="B661" s="189"/>
      <c r="C661" s="176"/>
      <c r="D661" s="176"/>
      <c r="E661" s="176"/>
      <c r="F661" s="176"/>
      <c r="G661" s="176"/>
      <c r="H661" s="176"/>
      <c r="I661" s="176"/>
      <c r="J661" s="176"/>
    </row>
    <row r="662" spans="1:10" ht="12.75">
      <c r="A662" s="188"/>
      <c r="B662" s="189"/>
      <c r="C662" s="176"/>
      <c r="D662" s="176"/>
      <c r="E662" s="176"/>
      <c r="F662" s="176"/>
      <c r="G662" s="176"/>
      <c r="H662" s="176"/>
      <c r="I662" s="176"/>
      <c r="J662" s="176"/>
    </row>
    <row r="663" spans="1:10" ht="12.75">
      <c r="A663" s="188"/>
      <c r="B663" s="189"/>
      <c r="C663" s="176"/>
      <c r="D663" s="176"/>
      <c r="E663" s="176"/>
      <c r="F663" s="176"/>
      <c r="G663" s="176"/>
      <c r="H663" s="176"/>
      <c r="I663" s="176"/>
      <c r="J663" s="176"/>
    </row>
    <row r="664" spans="1:10" ht="12.75">
      <c r="A664" s="188"/>
      <c r="B664" s="189"/>
      <c r="C664" s="176"/>
      <c r="D664" s="176"/>
      <c r="E664" s="176"/>
      <c r="F664" s="176"/>
      <c r="G664" s="176"/>
      <c r="H664" s="176"/>
      <c r="I664" s="176"/>
      <c r="J664" s="176"/>
    </row>
    <row r="665" spans="1:10" ht="12.75">
      <c r="A665" s="188"/>
      <c r="B665" s="189"/>
      <c r="C665" s="176"/>
      <c r="D665" s="176"/>
      <c r="E665" s="176"/>
      <c r="F665" s="176"/>
      <c r="G665" s="176"/>
      <c r="H665" s="176"/>
      <c r="I665" s="176"/>
      <c r="J665" s="176"/>
    </row>
    <row r="666" spans="1:10" ht="12.75">
      <c r="A666" s="188"/>
      <c r="B666" s="189"/>
      <c r="C666" s="176"/>
      <c r="D666" s="176"/>
      <c r="E666" s="176"/>
      <c r="F666" s="176"/>
      <c r="G666" s="176"/>
      <c r="H666" s="176"/>
      <c r="I666" s="176"/>
      <c r="J666" s="176"/>
    </row>
    <row r="667" spans="1:10" ht="12.75">
      <c r="A667" s="188"/>
      <c r="B667" s="189"/>
      <c r="C667" s="176"/>
      <c r="D667" s="176"/>
      <c r="E667" s="176"/>
      <c r="F667" s="176"/>
      <c r="G667" s="176"/>
      <c r="H667" s="176"/>
      <c r="I667" s="176"/>
      <c r="J667" s="176"/>
    </row>
    <row r="668" spans="1:10" ht="12.75">
      <c r="A668" s="188"/>
      <c r="B668" s="189"/>
      <c r="C668" s="176"/>
      <c r="D668" s="176"/>
      <c r="E668" s="176"/>
      <c r="F668" s="176"/>
      <c r="G668" s="176"/>
      <c r="H668" s="176"/>
      <c r="I668" s="176"/>
      <c r="J668" s="176"/>
    </row>
    <row r="669" spans="1:10" ht="12.75">
      <c r="A669" s="188"/>
      <c r="B669" s="189"/>
      <c r="C669" s="176"/>
      <c r="D669" s="176"/>
      <c r="E669" s="176"/>
      <c r="F669" s="176"/>
      <c r="G669" s="176"/>
      <c r="H669" s="176"/>
      <c r="I669" s="176"/>
      <c r="J669" s="176"/>
    </row>
    <row r="670" spans="1:10" ht="12.75">
      <c r="A670" s="188"/>
      <c r="B670" s="189"/>
      <c r="C670" s="176"/>
      <c r="D670" s="176"/>
      <c r="E670" s="176"/>
      <c r="F670" s="176"/>
      <c r="G670" s="176"/>
      <c r="H670" s="176"/>
      <c r="I670" s="176"/>
      <c r="J670" s="176"/>
    </row>
    <row r="671" spans="1:10" ht="12.75">
      <c r="A671" s="188"/>
      <c r="B671" s="189"/>
      <c r="C671" s="176"/>
      <c r="D671" s="176"/>
      <c r="E671" s="176"/>
      <c r="F671" s="176"/>
      <c r="G671" s="176"/>
      <c r="H671" s="176"/>
      <c r="I671" s="176"/>
      <c r="J671" s="176"/>
    </row>
    <row r="672" spans="1:10" ht="12.75">
      <c r="A672" s="188"/>
      <c r="B672" s="189"/>
      <c r="C672" s="176"/>
      <c r="D672" s="176"/>
      <c r="E672" s="176"/>
      <c r="F672" s="176"/>
      <c r="G672" s="176"/>
      <c r="H672" s="176"/>
      <c r="I672" s="176"/>
      <c r="J672" s="176"/>
    </row>
    <row r="673" spans="1:10" ht="12.75">
      <c r="A673" s="188"/>
      <c r="B673" s="189"/>
      <c r="C673" s="176"/>
      <c r="D673" s="176"/>
      <c r="E673" s="176"/>
      <c r="F673" s="176"/>
      <c r="G673" s="176"/>
      <c r="H673" s="176"/>
      <c r="I673" s="176"/>
      <c r="J673" s="176"/>
    </row>
    <row r="674" spans="1:10" ht="12.75">
      <c r="A674" s="188"/>
      <c r="B674" s="189"/>
      <c r="C674" s="176"/>
      <c r="D674" s="176"/>
      <c r="E674" s="176"/>
      <c r="F674" s="176"/>
      <c r="G674" s="176"/>
      <c r="H674" s="176"/>
      <c r="I674" s="176"/>
      <c r="J674" s="176"/>
    </row>
    <row r="675" spans="1:10" ht="12.75">
      <c r="A675" s="188"/>
      <c r="B675" s="189"/>
      <c r="C675" s="176"/>
      <c r="D675" s="176"/>
      <c r="E675" s="176"/>
      <c r="F675" s="176"/>
      <c r="G675" s="176"/>
      <c r="H675" s="176"/>
      <c r="I675" s="176"/>
      <c r="J675" s="176"/>
    </row>
    <row r="676" spans="1:10" ht="12.75">
      <c r="A676" s="188"/>
      <c r="B676" s="189"/>
      <c r="C676" s="176"/>
      <c r="D676" s="176"/>
      <c r="E676" s="176"/>
      <c r="F676" s="176"/>
      <c r="G676" s="176"/>
      <c r="H676" s="176"/>
      <c r="I676" s="176"/>
      <c r="J676" s="176"/>
    </row>
    <row r="677" spans="1:10" ht="12.75">
      <c r="A677" s="188"/>
      <c r="B677" s="189"/>
      <c r="C677" s="176"/>
      <c r="D677" s="176"/>
      <c r="E677" s="176"/>
      <c r="F677" s="176"/>
      <c r="G677" s="176"/>
      <c r="H677" s="176"/>
      <c r="I677" s="176"/>
      <c r="J677" s="176"/>
    </row>
    <row r="678" spans="1:10" ht="12.75">
      <c r="A678" s="188"/>
      <c r="B678" s="189"/>
      <c r="C678" s="176"/>
      <c r="D678" s="176"/>
      <c r="E678" s="176"/>
      <c r="F678" s="176"/>
      <c r="G678" s="176"/>
      <c r="H678" s="176"/>
      <c r="I678" s="176"/>
      <c r="J678" s="176"/>
    </row>
    <row r="679" spans="1:10" ht="12.75">
      <c r="A679" s="188"/>
      <c r="B679" s="189"/>
      <c r="C679" s="176"/>
      <c r="D679" s="176"/>
      <c r="E679" s="176"/>
      <c r="F679" s="176"/>
      <c r="G679" s="176"/>
      <c r="H679" s="176"/>
      <c r="I679" s="176"/>
      <c r="J679" s="176"/>
    </row>
    <row r="680" spans="1:10" ht="12.75">
      <c r="A680" s="188"/>
      <c r="B680" s="189"/>
      <c r="C680" s="176"/>
      <c r="D680" s="176"/>
      <c r="E680" s="176"/>
      <c r="F680" s="176"/>
      <c r="G680" s="176"/>
      <c r="H680" s="176"/>
      <c r="I680" s="176"/>
      <c r="J680" s="176"/>
    </row>
    <row r="681" spans="1:10" ht="12.75">
      <c r="A681" s="188"/>
      <c r="B681" s="189"/>
      <c r="C681" s="176"/>
      <c r="D681" s="176"/>
      <c r="E681" s="176"/>
      <c r="F681" s="176"/>
      <c r="G681" s="176"/>
      <c r="H681" s="176"/>
      <c r="I681" s="176"/>
      <c r="J681" s="176"/>
    </row>
    <row r="682" spans="1:10" ht="12.75">
      <c r="A682" s="188"/>
      <c r="B682" s="189"/>
      <c r="C682" s="176"/>
      <c r="D682" s="176"/>
      <c r="E682" s="176"/>
      <c r="F682" s="176"/>
      <c r="G682" s="176"/>
      <c r="H682" s="176"/>
      <c r="I682" s="176"/>
      <c r="J682" s="176"/>
    </row>
    <row r="683" spans="1:10" ht="12.75">
      <c r="A683" s="188"/>
      <c r="B683" s="189"/>
      <c r="C683" s="176"/>
      <c r="D683" s="176"/>
      <c r="E683" s="176"/>
      <c r="F683" s="176"/>
      <c r="G683" s="176"/>
      <c r="H683" s="176"/>
      <c r="I683" s="176"/>
      <c r="J683" s="176"/>
    </row>
    <row r="684" spans="1:10" ht="12.75">
      <c r="A684" s="188"/>
      <c r="B684" s="189"/>
      <c r="C684" s="176"/>
      <c r="D684" s="176"/>
      <c r="E684" s="176"/>
      <c r="F684" s="176"/>
      <c r="G684" s="176"/>
      <c r="H684" s="176"/>
      <c r="I684" s="176"/>
      <c r="J684" s="176"/>
    </row>
    <row r="685" spans="1:10" ht="12.75">
      <c r="A685" s="188"/>
      <c r="B685" s="189"/>
      <c r="C685" s="176"/>
      <c r="D685" s="176"/>
      <c r="E685" s="176"/>
      <c r="F685" s="176"/>
      <c r="G685" s="176"/>
      <c r="H685" s="176"/>
      <c r="I685" s="176"/>
      <c r="J685" s="176"/>
    </row>
    <row r="686" spans="1:10" ht="12.75">
      <c r="A686" s="188"/>
      <c r="B686" s="189"/>
      <c r="C686" s="176"/>
      <c r="D686" s="176"/>
      <c r="E686" s="176"/>
      <c r="F686" s="176"/>
      <c r="G686" s="176"/>
      <c r="H686" s="176"/>
      <c r="I686" s="176"/>
      <c r="J686" s="176"/>
    </row>
    <row r="687" spans="1:10" ht="12.75">
      <c r="A687" s="188"/>
      <c r="B687" s="189"/>
      <c r="C687" s="176"/>
      <c r="D687" s="176"/>
      <c r="E687" s="176"/>
      <c r="F687" s="176"/>
      <c r="G687" s="176"/>
      <c r="H687" s="176"/>
      <c r="I687" s="176"/>
      <c r="J687" s="176"/>
    </row>
    <row r="688" spans="1:10" ht="12.75">
      <c r="A688" s="188"/>
      <c r="B688" s="189"/>
      <c r="C688" s="176"/>
      <c r="D688" s="176"/>
      <c r="E688" s="176"/>
      <c r="F688" s="176"/>
      <c r="G688" s="176"/>
      <c r="H688" s="176"/>
      <c r="I688" s="176"/>
      <c r="J688" s="176"/>
    </row>
    <row r="689" spans="1:10" ht="12.75">
      <c r="A689" s="188"/>
      <c r="B689" s="189"/>
      <c r="C689" s="176"/>
      <c r="D689" s="176"/>
      <c r="E689" s="176"/>
      <c r="F689" s="176"/>
      <c r="G689" s="176"/>
      <c r="H689" s="176"/>
      <c r="I689" s="176"/>
      <c r="J689" s="176"/>
    </row>
    <row r="690" spans="1:10" ht="12.75">
      <c r="A690" s="188"/>
      <c r="B690" s="189"/>
      <c r="C690" s="176"/>
      <c r="D690" s="176"/>
      <c r="E690" s="176"/>
      <c r="F690" s="176"/>
      <c r="G690" s="176"/>
      <c r="H690" s="176"/>
      <c r="I690" s="176"/>
      <c r="J690" s="176"/>
    </row>
    <row r="691" spans="1:10" ht="12.75">
      <c r="A691" s="188"/>
      <c r="B691" s="189"/>
      <c r="C691" s="176"/>
      <c r="D691" s="176"/>
      <c r="E691" s="176"/>
      <c r="F691" s="176"/>
      <c r="G691" s="176"/>
      <c r="H691" s="176"/>
      <c r="I691" s="176"/>
      <c r="J691" s="176"/>
    </row>
    <row r="692" spans="1:10" ht="12.75">
      <c r="A692" s="188"/>
      <c r="B692" s="189"/>
      <c r="C692" s="176"/>
      <c r="D692" s="176"/>
      <c r="E692" s="176"/>
      <c r="F692" s="176"/>
      <c r="G692" s="176"/>
      <c r="H692" s="176"/>
      <c r="I692" s="176"/>
      <c r="J692" s="176"/>
    </row>
    <row r="693" spans="1:10" ht="12.75">
      <c r="A693" s="188"/>
      <c r="B693" s="189"/>
      <c r="C693" s="176"/>
      <c r="D693" s="176"/>
      <c r="E693" s="176"/>
      <c r="F693" s="176"/>
      <c r="G693" s="176"/>
      <c r="H693" s="176"/>
      <c r="I693" s="176"/>
      <c r="J693" s="176"/>
    </row>
    <row r="694" spans="1:10" ht="12.75">
      <c r="A694" s="188"/>
      <c r="B694" s="189"/>
      <c r="C694" s="176"/>
      <c r="D694" s="176"/>
      <c r="E694" s="176"/>
      <c r="F694" s="176"/>
      <c r="G694" s="176"/>
      <c r="H694" s="176"/>
      <c r="I694" s="176"/>
      <c r="J694" s="176"/>
    </row>
    <row r="695" spans="1:10" ht="12.75">
      <c r="A695" s="188"/>
      <c r="B695" s="189"/>
      <c r="C695" s="176"/>
      <c r="D695" s="176"/>
      <c r="E695" s="176"/>
      <c r="F695" s="176"/>
      <c r="G695" s="176"/>
      <c r="H695" s="176"/>
      <c r="I695" s="176"/>
      <c r="J695" s="176"/>
    </row>
    <row r="696" spans="1:10" ht="12.75">
      <c r="A696" s="188"/>
      <c r="B696" s="189"/>
      <c r="C696" s="176"/>
      <c r="D696" s="176"/>
      <c r="E696" s="176"/>
      <c r="F696" s="176"/>
      <c r="G696" s="176"/>
      <c r="H696" s="176"/>
      <c r="I696" s="176"/>
      <c r="J696" s="176"/>
    </row>
    <row r="697" spans="1:10" ht="12.75">
      <c r="A697" s="188"/>
      <c r="B697" s="189"/>
      <c r="C697" s="176"/>
      <c r="D697" s="176"/>
      <c r="E697" s="176"/>
      <c r="F697" s="176"/>
      <c r="G697" s="176"/>
      <c r="H697" s="176"/>
      <c r="I697" s="176"/>
      <c r="J697" s="176"/>
    </row>
    <row r="698" spans="1:10" ht="12.75">
      <c r="A698" s="188"/>
      <c r="B698" s="189"/>
      <c r="C698" s="176"/>
      <c r="D698" s="176"/>
      <c r="E698" s="176"/>
      <c r="F698" s="176"/>
      <c r="G698" s="176"/>
      <c r="H698" s="176"/>
      <c r="I698" s="176"/>
      <c r="J698" s="176"/>
    </row>
    <row r="699" spans="1:10" ht="12.75">
      <c r="A699" s="188"/>
      <c r="B699" s="189"/>
      <c r="C699" s="176"/>
      <c r="D699" s="176"/>
      <c r="E699" s="176"/>
      <c r="F699" s="176"/>
      <c r="G699" s="176"/>
      <c r="H699" s="176"/>
      <c r="I699" s="176"/>
      <c r="J699" s="176"/>
    </row>
    <row r="700" spans="1:10" ht="12.75">
      <c r="A700" s="188"/>
      <c r="B700" s="189"/>
      <c r="C700" s="176"/>
      <c r="D700" s="176"/>
      <c r="E700" s="176"/>
      <c r="F700" s="176"/>
      <c r="G700" s="176"/>
      <c r="H700" s="176"/>
      <c r="I700" s="176"/>
      <c r="J700" s="176"/>
    </row>
    <row r="701" spans="1:10" ht="12.75">
      <c r="A701" s="188"/>
      <c r="B701" s="189"/>
      <c r="C701" s="176"/>
      <c r="D701" s="176"/>
      <c r="E701" s="176"/>
      <c r="F701" s="176"/>
      <c r="G701" s="176"/>
      <c r="H701" s="176"/>
      <c r="I701" s="176"/>
      <c r="J701" s="176"/>
    </row>
    <row r="702" spans="1:10" ht="12.75">
      <c r="A702" s="188"/>
      <c r="B702" s="189"/>
      <c r="C702" s="176"/>
      <c r="D702" s="176"/>
      <c r="E702" s="176"/>
      <c r="F702" s="176"/>
      <c r="G702" s="176"/>
      <c r="H702" s="176"/>
      <c r="I702" s="176"/>
      <c r="J702" s="176"/>
    </row>
    <row r="703" spans="1:10" ht="12.75">
      <c r="A703" s="188"/>
      <c r="B703" s="189"/>
      <c r="C703" s="176"/>
      <c r="D703" s="176"/>
      <c r="E703" s="176"/>
      <c r="F703" s="176"/>
      <c r="G703" s="176"/>
      <c r="H703" s="176"/>
      <c r="I703" s="176"/>
      <c r="J703" s="176"/>
    </row>
    <row r="704" spans="1:10" ht="12.75">
      <c r="A704" s="188"/>
      <c r="B704" s="189"/>
      <c r="C704" s="176"/>
      <c r="D704" s="176"/>
      <c r="E704" s="176"/>
      <c r="F704" s="176"/>
      <c r="G704" s="176"/>
      <c r="H704" s="176"/>
      <c r="I704" s="176"/>
      <c r="J704" s="176"/>
    </row>
    <row r="705" spans="1:10" ht="12.75">
      <c r="A705" s="188"/>
      <c r="B705" s="189"/>
      <c r="C705" s="176"/>
      <c r="D705" s="176"/>
      <c r="E705" s="176"/>
      <c r="F705" s="176"/>
      <c r="G705" s="176"/>
      <c r="H705" s="176"/>
      <c r="I705" s="176"/>
      <c r="J705" s="176"/>
    </row>
    <row r="706" spans="1:10" ht="12.75">
      <c r="A706" s="188"/>
      <c r="B706" s="189"/>
      <c r="C706" s="176"/>
      <c r="D706" s="176"/>
      <c r="E706" s="176"/>
      <c r="F706" s="176"/>
      <c r="G706" s="176"/>
      <c r="H706" s="176"/>
      <c r="I706" s="176"/>
      <c r="J706" s="176"/>
    </row>
    <row r="707" spans="1:10" ht="12.75">
      <c r="A707" s="188"/>
      <c r="B707" s="189"/>
      <c r="C707" s="176"/>
      <c r="D707" s="176"/>
      <c r="E707" s="176"/>
      <c r="F707" s="176"/>
      <c r="G707" s="176"/>
      <c r="H707" s="176"/>
      <c r="I707" s="176"/>
      <c r="J707" s="176"/>
    </row>
    <row r="708" spans="1:10" ht="12.75">
      <c r="A708" s="188"/>
      <c r="B708" s="189"/>
      <c r="C708" s="176"/>
      <c r="D708" s="176"/>
      <c r="E708" s="176"/>
      <c r="F708" s="176"/>
      <c r="G708" s="176"/>
      <c r="H708" s="176"/>
      <c r="I708" s="176"/>
      <c r="J708" s="176"/>
    </row>
    <row r="709" spans="1:10" ht="12.75">
      <c r="A709" s="188"/>
      <c r="B709" s="189"/>
      <c r="C709" s="176"/>
      <c r="D709" s="176"/>
      <c r="E709" s="176"/>
      <c r="F709" s="176"/>
      <c r="G709" s="176"/>
      <c r="H709" s="176"/>
      <c r="I709" s="176"/>
      <c r="J709" s="176"/>
    </row>
    <row r="710" spans="1:10" ht="12.75">
      <c r="A710" s="188"/>
      <c r="B710" s="189"/>
      <c r="C710" s="176"/>
      <c r="D710" s="176"/>
      <c r="E710" s="176"/>
      <c r="F710" s="176"/>
      <c r="G710" s="176"/>
      <c r="H710" s="176"/>
      <c r="I710" s="176"/>
      <c r="J710" s="176"/>
    </row>
    <row r="711" spans="1:10" ht="12.75">
      <c r="A711" s="188"/>
      <c r="B711" s="189"/>
      <c r="C711" s="176"/>
      <c r="D711" s="176"/>
      <c r="E711" s="176"/>
      <c r="F711" s="176"/>
      <c r="G711" s="176"/>
      <c r="H711" s="176"/>
      <c r="I711" s="176"/>
      <c r="J711" s="176"/>
    </row>
    <row r="712" spans="1:10" ht="12.75">
      <c r="A712" s="188"/>
      <c r="B712" s="189"/>
      <c r="C712" s="176"/>
      <c r="D712" s="176"/>
      <c r="E712" s="176"/>
      <c r="F712" s="176"/>
      <c r="G712" s="176"/>
      <c r="H712" s="176"/>
      <c r="I712" s="176"/>
      <c r="J712" s="176"/>
    </row>
    <row r="713" spans="1:10" ht="12.75">
      <c r="A713" s="188"/>
      <c r="B713" s="189"/>
      <c r="C713" s="176"/>
      <c r="D713" s="176"/>
      <c r="E713" s="176"/>
      <c r="F713" s="176"/>
      <c r="G713" s="176"/>
      <c r="H713" s="176"/>
      <c r="I713" s="176"/>
      <c r="J713" s="176"/>
    </row>
    <row r="714" spans="1:10" ht="12.75">
      <c r="A714" s="188"/>
      <c r="B714" s="189"/>
      <c r="C714" s="176"/>
      <c r="D714" s="176"/>
      <c r="E714" s="176"/>
      <c r="F714" s="176"/>
      <c r="G714" s="176"/>
      <c r="H714" s="176"/>
      <c r="I714" s="176"/>
      <c r="J714" s="176"/>
    </row>
    <row r="715" spans="1:10" ht="12.75">
      <c r="A715" s="188"/>
      <c r="B715" s="189"/>
      <c r="C715" s="176"/>
      <c r="D715" s="176"/>
      <c r="E715" s="176"/>
      <c r="F715" s="176"/>
      <c r="G715" s="176"/>
      <c r="H715" s="176"/>
      <c r="I715" s="176"/>
      <c r="J715" s="176"/>
    </row>
    <row r="716" spans="1:10" ht="12.75">
      <c r="A716" s="188"/>
      <c r="B716" s="189"/>
      <c r="C716" s="176"/>
      <c r="D716" s="176"/>
      <c r="E716" s="176"/>
      <c r="F716" s="176"/>
      <c r="G716" s="176"/>
      <c r="H716" s="176"/>
      <c r="I716" s="176"/>
      <c r="J716" s="176"/>
    </row>
    <row r="717" spans="1:10" ht="12.75">
      <c r="A717" s="188"/>
      <c r="B717" s="189"/>
      <c r="C717" s="176"/>
      <c r="D717" s="176"/>
      <c r="E717" s="176"/>
      <c r="F717" s="176"/>
      <c r="G717" s="176"/>
      <c r="H717" s="176"/>
      <c r="I717" s="176"/>
      <c r="J717" s="176"/>
    </row>
    <row r="718" spans="1:10" ht="12.75">
      <c r="A718" s="188"/>
      <c r="B718" s="189"/>
      <c r="C718" s="176"/>
      <c r="D718" s="176"/>
      <c r="E718" s="176"/>
      <c r="F718" s="176"/>
      <c r="G718" s="176"/>
      <c r="H718" s="176"/>
      <c r="I718" s="176"/>
      <c r="J718" s="176"/>
    </row>
    <row r="719" spans="1:10" ht="12.75">
      <c r="A719" s="188"/>
      <c r="B719" s="189"/>
      <c r="C719" s="176"/>
      <c r="D719" s="176"/>
      <c r="E719" s="176"/>
      <c r="F719" s="176"/>
      <c r="G719" s="176"/>
      <c r="H719" s="176"/>
      <c r="I719" s="176"/>
      <c r="J719" s="176"/>
    </row>
    <row r="720" spans="1:10" ht="12.75">
      <c r="A720" s="188"/>
      <c r="B720" s="189"/>
      <c r="C720" s="176"/>
      <c r="D720" s="176"/>
      <c r="E720" s="176"/>
      <c r="F720" s="176"/>
      <c r="G720" s="176"/>
      <c r="H720" s="176"/>
      <c r="I720" s="176"/>
      <c r="J720" s="176"/>
    </row>
    <row r="721" spans="1:10" ht="12.75">
      <c r="A721" s="188"/>
      <c r="B721" s="189"/>
      <c r="C721" s="176"/>
      <c r="D721" s="176"/>
      <c r="E721" s="176"/>
      <c r="F721" s="176"/>
      <c r="G721" s="176"/>
      <c r="H721" s="176"/>
      <c r="I721" s="176"/>
      <c r="J721" s="176"/>
    </row>
    <row r="722" spans="1:10" ht="12.75">
      <c r="A722" s="188"/>
      <c r="B722" s="189"/>
      <c r="C722" s="176"/>
      <c r="D722" s="176"/>
      <c r="E722" s="176"/>
      <c r="F722" s="176"/>
      <c r="G722" s="176"/>
      <c r="H722" s="176"/>
      <c r="I722" s="176"/>
      <c r="J722" s="176"/>
    </row>
    <row r="723" spans="1:10" ht="12.75">
      <c r="A723" s="188"/>
      <c r="B723" s="189"/>
      <c r="C723" s="176"/>
      <c r="D723" s="176"/>
      <c r="E723" s="176"/>
      <c r="F723" s="176"/>
      <c r="G723" s="176"/>
      <c r="H723" s="176"/>
      <c r="I723" s="176"/>
      <c r="J723" s="176"/>
    </row>
    <row r="724" spans="1:10" ht="12.75">
      <c r="A724" s="188"/>
      <c r="B724" s="189"/>
      <c r="C724" s="176"/>
      <c r="D724" s="176"/>
      <c r="E724" s="176"/>
      <c r="F724" s="176"/>
      <c r="G724" s="176"/>
      <c r="H724" s="176"/>
      <c r="I724" s="176"/>
      <c r="J724" s="176"/>
    </row>
    <row r="725" spans="1:10" ht="12.75">
      <c r="A725" s="188"/>
      <c r="B725" s="189"/>
      <c r="C725" s="176"/>
      <c r="D725" s="176"/>
      <c r="E725" s="176"/>
      <c r="F725" s="176"/>
      <c r="G725" s="176"/>
      <c r="H725" s="176"/>
      <c r="I725" s="176"/>
      <c r="J725" s="176"/>
    </row>
    <row r="726" spans="1:10" ht="12.75">
      <c r="A726" s="188"/>
      <c r="B726" s="189"/>
      <c r="C726" s="176"/>
      <c r="D726" s="176"/>
      <c r="E726" s="176"/>
      <c r="F726" s="176"/>
      <c r="G726" s="176"/>
      <c r="H726" s="176"/>
      <c r="I726" s="176"/>
      <c r="J726" s="176"/>
    </row>
    <row r="727" spans="1:10" ht="12.75">
      <c r="A727" s="188"/>
      <c r="B727" s="189"/>
      <c r="C727" s="176"/>
      <c r="D727" s="176"/>
      <c r="E727" s="176"/>
      <c r="F727" s="176"/>
      <c r="G727" s="176"/>
      <c r="H727" s="176"/>
      <c r="I727" s="176"/>
      <c r="J727" s="176"/>
    </row>
    <row r="728" spans="1:10" ht="12.75">
      <c r="A728" s="188"/>
      <c r="B728" s="189"/>
      <c r="C728" s="176"/>
      <c r="D728" s="176"/>
      <c r="E728" s="176"/>
      <c r="F728" s="176"/>
      <c r="G728" s="176"/>
      <c r="H728" s="176"/>
      <c r="I728" s="176"/>
      <c r="J728" s="176"/>
    </row>
    <row r="729" spans="1:10" ht="12.75">
      <c r="A729" s="188"/>
      <c r="B729" s="189"/>
      <c r="C729" s="176"/>
      <c r="D729" s="176"/>
      <c r="E729" s="176"/>
      <c r="F729" s="176"/>
      <c r="G729" s="176"/>
      <c r="H729" s="176"/>
      <c r="I729" s="176"/>
      <c r="J729" s="176"/>
    </row>
    <row r="730" spans="1:10" ht="12.75">
      <c r="A730" s="188"/>
      <c r="B730" s="189"/>
      <c r="C730" s="176"/>
      <c r="D730" s="176"/>
      <c r="E730" s="176"/>
      <c r="F730" s="176"/>
      <c r="G730" s="176"/>
      <c r="H730" s="176"/>
      <c r="I730" s="176"/>
      <c r="J730" s="176"/>
    </row>
    <row r="731" spans="1:10" ht="12.75">
      <c r="A731" s="188"/>
      <c r="B731" s="189"/>
      <c r="C731" s="176"/>
      <c r="D731" s="176"/>
      <c r="E731" s="176"/>
      <c r="F731" s="176"/>
      <c r="G731" s="176"/>
      <c r="H731" s="176"/>
      <c r="I731" s="176"/>
      <c r="J731" s="176"/>
    </row>
    <row r="732" spans="1:10" ht="12.75">
      <c r="A732" s="188"/>
      <c r="B732" s="189"/>
      <c r="C732" s="176"/>
      <c r="D732" s="176"/>
      <c r="E732" s="176"/>
      <c r="F732" s="176"/>
      <c r="G732" s="176"/>
      <c r="H732" s="176"/>
      <c r="I732" s="176"/>
      <c r="J732" s="176"/>
    </row>
    <row r="733" spans="1:10" ht="12.75">
      <c r="A733" s="188"/>
      <c r="B733" s="189"/>
      <c r="C733" s="176"/>
      <c r="D733" s="176"/>
      <c r="E733" s="176"/>
      <c r="F733" s="176"/>
      <c r="G733" s="176"/>
      <c r="H733" s="176"/>
      <c r="I733" s="176"/>
      <c r="J733" s="176"/>
    </row>
    <row r="734" spans="1:10" ht="12.75">
      <c r="A734" s="188"/>
      <c r="B734" s="189"/>
      <c r="C734" s="176"/>
      <c r="D734" s="176"/>
      <c r="E734" s="176"/>
      <c r="F734" s="176"/>
      <c r="G734" s="176"/>
      <c r="H734" s="176"/>
      <c r="I734" s="176"/>
      <c r="J734" s="176"/>
    </row>
    <row r="735" spans="1:10" ht="12.75">
      <c r="A735" s="188"/>
      <c r="B735" s="189"/>
      <c r="C735" s="176"/>
      <c r="D735" s="176"/>
      <c r="E735" s="176"/>
      <c r="F735" s="176"/>
      <c r="G735" s="176"/>
      <c r="H735" s="176"/>
      <c r="I735" s="176"/>
      <c r="J735" s="176"/>
    </row>
    <row r="736" spans="1:10" ht="12.75">
      <c r="A736" s="188"/>
      <c r="B736" s="189"/>
      <c r="C736" s="176"/>
      <c r="D736" s="176"/>
      <c r="E736" s="176"/>
      <c r="F736" s="176"/>
      <c r="G736" s="176"/>
      <c r="H736" s="176"/>
      <c r="I736" s="176"/>
      <c r="J736" s="176"/>
    </row>
    <row r="737" spans="1:10" ht="12.75">
      <c r="A737" s="188"/>
      <c r="B737" s="189"/>
      <c r="C737" s="176"/>
      <c r="D737" s="176"/>
      <c r="E737" s="176"/>
      <c r="F737" s="176"/>
      <c r="G737" s="176"/>
      <c r="H737" s="176"/>
      <c r="I737" s="176"/>
      <c r="J737" s="176"/>
    </row>
    <row r="738" spans="1:10" ht="12.75">
      <c r="A738" s="188"/>
      <c r="B738" s="189"/>
      <c r="C738" s="176"/>
      <c r="D738" s="176"/>
      <c r="E738" s="176"/>
      <c r="F738" s="176"/>
      <c r="G738" s="176"/>
      <c r="H738" s="176"/>
      <c r="I738" s="176"/>
      <c r="J738" s="176"/>
    </row>
    <row r="739" spans="1:10" ht="12.75">
      <c r="A739" s="188"/>
      <c r="B739" s="189"/>
      <c r="C739" s="176"/>
      <c r="D739" s="176"/>
      <c r="E739" s="176"/>
      <c r="F739" s="176"/>
      <c r="G739" s="176"/>
      <c r="H739" s="176"/>
      <c r="I739" s="176"/>
      <c r="J739" s="176"/>
    </row>
    <row r="740" spans="1:10" ht="12.75">
      <c r="A740" s="188"/>
      <c r="B740" s="189"/>
      <c r="C740" s="176"/>
      <c r="D740" s="176"/>
      <c r="E740" s="176"/>
      <c r="F740" s="176"/>
      <c r="G740" s="176"/>
      <c r="H740" s="176"/>
      <c r="I740" s="176"/>
      <c r="J740" s="176"/>
    </row>
    <row r="741" spans="1:10" ht="12.75">
      <c r="A741" s="188"/>
      <c r="B741" s="189"/>
      <c r="C741" s="176"/>
      <c r="D741" s="176"/>
      <c r="E741" s="176"/>
      <c r="F741" s="176"/>
      <c r="G741" s="176"/>
      <c r="H741" s="176"/>
      <c r="I741" s="176"/>
      <c r="J741" s="176"/>
    </row>
    <row r="742" spans="1:10" ht="12.75">
      <c r="A742" s="188"/>
      <c r="B742" s="189"/>
      <c r="C742" s="176"/>
      <c r="D742" s="176"/>
      <c r="E742" s="176"/>
      <c r="F742" s="176"/>
      <c r="G742" s="176"/>
      <c r="H742" s="176"/>
      <c r="I742" s="176"/>
      <c r="J742" s="176"/>
    </row>
    <row r="743" spans="1:10" ht="12.75">
      <c r="A743" s="188"/>
      <c r="B743" s="189"/>
      <c r="C743" s="176"/>
      <c r="D743" s="176"/>
      <c r="E743" s="176"/>
      <c r="F743" s="176"/>
      <c r="G743" s="176"/>
      <c r="H743" s="176"/>
      <c r="I743" s="176"/>
      <c r="J743" s="176"/>
    </row>
    <row r="744" spans="1:10" ht="12.75">
      <c r="A744" s="188"/>
      <c r="B744" s="189"/>
      <c r="C744" s="176"/>
      <c r="D744" s="176"/>
      <c r="E744" s="176"/>
      <c r="F744" s="176"/>
      <c r="G744" s="176"/>
      <c r="H744" s="176"/>
      <c r="I744" s="176"/>
      <c r="J744" s="176"/>
    </row>
    <row r="745" spans="1:10" ht="12.75">
      <c r="A745" s="188"/>
      <c r="B745" s="189"/>
      <c r="C745" s="176"/>
      <c r="D745" s="176"/>
      <c r="E745" s="176"/>
      <c r="F745" s="176"/>
      <c r="G745" s="176"/>
      <c r="H745" s="176"/>
      <c r="I745" s="176"/>
      <c r="J745" s="176"/>
    </row>
    <row r="746" spans="1:10" ht="12.75">
      <c r="A746" s="188"/>
      <c r="B746" s="189"/>
      <c r="C746" s="176"/>
      <c r="D746" s="176"/>
      <c r="E746" s="176"/>
      <c r="F746" s="176"/>
      <c r="G746" s="176"/>
      <c r="H746" s="176"/>
      <c r="I746" s="176"/>
      <c r="J746" s="176"/>
    </row>
    <row r="747" spans="1:10" ht="12.75">
      <c r="A747" s="188"/>
      <c r="B747" s="189"/>
      <c r="C747" s="176"/>
      <c r="D747" s="176"/>
      <c r="E747" s="176"/>
      <c r="F747" s="176"/>
      <c r="G747" s="176"/>
      <c r="H747" s="176"/>
      <c r="I747" s="176"/>
      <c r="J747" s="176"/>
    </row>
    <row r="748" spans="1:10" ht="12.75">
      <c r="A748" s="188"/>
      <c r="B748" s="189"/>
      <c r="C748" s="176"/>
      <c r="D748" s="176"/>
      <c r="E748" s="176"/>
      <c r="F748" s="176"/>
      <c r="G748" s="176"/>
      <c r="H748" s="176"/>
      <c r="I748" s="176"/>
      <c r="J748" s="176"/>
    </row>
    <row r="749" spans="1:10" ht="12.75">
      <c r="A749" s="188"/>
      <c r="B749" s="189"/>
      <c r="C749" s="176"/>
      <c r="D749" s="176"/>
      <c r="E749" s="176"/>
      <c r="F749" s="176"/>
      <c r="G749" s="176"/>
      <c r="H749" s="176"/>
      <c r="I749" s="176"/>
      <c r="J749" s="176"/>
    </row>
    <row r="750" spans="1:10" ht="12.75">
      <c r="A750" s="188"/>
      <c r="B750" s="189"/>
      <c r="C750" s="176"/>
      <c r="D750" s="176"/>
      <c r="E750" s="176"/>
      <c r="F750" s="176"/>
      <c r="G750" s="176"/>
      <c r="H750" s="176"/>
      <c r="I750" s="176"/>
      <c r="J750" s="176"/>
    </row>
    <row r="751" spans="1:10" ht="12.75">
      <c r="A751" s="188"/>
      <c r="B751" s="189"/>
      <c r="C751" s="176"/>
      <c r="D751" s="176"/>
      <c r="E751" s="176"/>
      <c r="F751" s="176"/>
      <c r="G751" s="176"/>
      <c r="H751" s="176"/>
      <c r="I751" s="176"/>
      <c r="J751" s="176"/>
    </row>
    <row r="752" spans="1:10" ht="12.75">
      <c r="A752" s="188"/>
      <c r="B752" s="189"/>
      <c r="C752" s="176"/>
      <c r="D752" s="176"/>
      <c r="E752" s="176"/>
      <c r="F752" s="176"/>
      <c r="G752" s="176"/>
      <c r="H752" s="176"/>
      <c r="I752" s="176"/>
      <c r="J752" s="176"/>
    </row>
    <row r="753" spans="1:10" ht="12.75">
      <c r="A753" s="188"/>
      <c r="B753" s="189"/>
      <c r="C753" s="176"/>
      <c r="D753" s="176"/>
      <c r="E753" s="176"/>
      <c r="F753" s="176"/>
      <c r="G753" s="176"/>
      <c r="H753" s="176"/>
      <c r="I753" s="176"/>
      <c r="J753" s="176"/>
    </row>
    <row r="754" spans="1:10" ht="12.75">
      <c r="A754" s="188"/>
      <c r="B754" s="189"/>
      <c r="C754" s="176"/>
      <c r="D754" s="176"/>
      <c r="E754" s="176"/>
      <c r="F754" s="176"/>
      <c r="G754" s="176"/>
      <c r="H754" s="176"/>
      <c r="I754" s="176"/>
      <c r="J754" s="176"/>
    </row>
    <row r="755" spans="1:10" ht="12.75">
      <c r="A755" s="188"/>
      <c r="B755" s="189"/>
      <c r="C755" s="176"/>
      <c r="D755" s="176"/>
      <c r="E755" s="176"/>
      <c r="F755" s="176"/>
      <c r="G755" s="176"/>
      <c r="H755" s="176"/>
      <c r="I755" s="176"/>
      <c r="J755" s="176"/>
    </row>
    <row r="756" spans="1:10" ht="12.75">
      <c r="A756" s="188"/>
      <c r="B756" s="189"/>
      <c r="C756" s="176"/>
      <c r="D756" s="176"/>
      <c r="E756" s="176"/>
      <c r="F756" s="176"/>
      <c r="G756" s="176"/>
      <c r="H756" s="176"/>
      <c r="I756" s="176"/>
      <c r="J756" s="176"/>
    </row>
    <row r="757" spans="1:10" ht="12.75">
      <c r="A757" s="188"/>
      <c r="B757" s="189"/>
      <c r="C757" s="176"/>
      <c r="D757" s="176"/>
      <c r="E757" s="176"/>
      <c r="F757" s="176"/>
      <c r="G757" s="176"/>
      <c r="H757" s="176"/>
      <c r="I757" s="176"/>
      <c r="J757" s="176"/>
    </row>
    <row r="758" spans="1:10" ht="12.75">
      <c r="A758" s="188"/>
      <c r="B758" s="189"/>
      <c r="C758" s="176"/>
      <c r="D758" s="176"/>
      <c r="E758" s="176"/>
      <c r="F758" s="176"/>
      <c r="G758" s="176"/>
      <c r="H758" s="176"/>
      <c r="I758" s="176"/>
      <c r="J758" s="176"/>
    </row>
    <row r="759" spans="1:10" ht="12.75">
      <c r="A759" s="188"/>
      <c r="B759" s="189"/>
      <c r="C759" s="176"/>
      <c r="D759" s="176"/>
      <c r="E759" s="176"/>
      <c r="F759" s="176"/>
      <c r="G759" s="176"/>
      <c r="H759" s="176"/>
      <c r="I759" s="176"/>
      <c r="J759" s="176"/>
    </row>
    <row r="760" spans="1:10" ht="12.75">
      <c r="A760" s="188"/>
      <c r="B760" s="189"/>
      <c r="C760" s="176"/>
      <c r="D760" s="176"/>
      <c r="E760" s="176"/>
      <c r="F760" s="176"/>
      <c r="G760" s="176"/>
      <c r="H760" s="176"/>
      <c r="I760" s="176"/>
      <c r="J760" s="176"/>
    </row>
    <row r="761" spans="1:10" ht="12.75">
      <c r="A761" s="188"/>
      <c r="B761" s="189"/>
      <c r="C761" s="176"/>
      <c r="D761" s="176"/>
      <c r="E761" s="176"/>
      <c r="F761" s="176"/>
      <c r="G761" s="176"/>
      <c r="H761" s="176"/>
      <c r="I761" s="176"/>
      <c r="J761" s="176"/>
    </row>
    <row r="762" spans="1:10" ht="12.75">
      <c r="A762" s="188"/>
      <c r="B762" s="189"/>
      <c r="C762" s="176"/>
      <c r="D762" s="176"/>
      <c r="E762" s="176"/>
      <c r="F762" s="176"/>
      <c r="G762" s="176"/>
      <c r="H762" s="176"/>
      <c r="I762" s="176"/>
      <c r="J762" s="176"/>
    </row>
    <row r="763" spans="1:10" ht="12.75">
      <c r="A763" s="188"/>
      <c r="B763" s="189"/>
      <c r="C763" s="176"/>
      <c r="D763" s="176"/>
      <c r="E763" s="176"/>
      <c r="F763" s="176"/>
      <c r="G763" s="176"/>
      <c r="H763" s="176"/>
      <c r="I763" s="176"/>
      <c r="J763" s="176"/>
    </row>
    <row r="764" spans="1:10" ht="12.75">
      <c r="A764" s="188"/>
      <c r="B764" s="189"/>
      <c r="C764" s="176"/>
      <c r="D764" s="176"/>
      <c r="E764" s="176"/>
      <c r="F764" s="176"/>
      <c r="G764" s="176"/>
      <c r="H764" s="176"/>
      <c r="I764" s="176"/>
      <c r="J764" s="176"/>
    </row>
    <row r="765" spans="1:10" ht="12.75">
      <c r="A765" s="188"/>
      <c r="B765" s="189"/>
      <c r="C765" s="176"/>
      <c r="D765" s="176"/>
      <c r="E765" s="176"/>
      <c r="F765" s="176"/>
      <c r="G765" s="176"/>
      <c r="H765" s="176"/>
      <c r="I765" s="176"/>
      <c r="J765" s="176"/>
    </row>
    <row r="766" spans="1:10" ht="12.75">
      <c r="A766" s="188"/>
      <c r="B766" s="189"/>
      <c r="C766" s="176"/>
      <c r="D766" s="176"/>
      <c r="E766" s="176"/>
      <c r="F766" s="176"/>
      <c r="G766" s="176"/>
      <c r="H766" s="176"/>
      <c r="I766" s="176"/>
      <c r="J766" s="176"/>
    </row>
    <row r="767" spans="1:10" ht="12.75">
      <c r="A767" s="188"/>
      <c r="B767" s="189"/>
      <c r="C767" s="176"/>
      <c r="D767" s="176"/>
      <c r="E767" s="176"/>
      <c r="F767" s="176"/>
      <c r="G767" s="176"/>
      <c r="H767" s="176"/>
      <c r="I767" s="176"/>
      <c r="J767" s="176"/>
    </row>
    <row r="768" spans="1:10" ht="12.75">
      <c r="A768" s="188"/>
      <c r="B768" s="189"/>
      <c r="C768" s="176"/>
      <c r="D768" s="176"/>
      <c r="E768" s="176"/>
      <c r="F768" s="176"/>
      <c r="G768" s="176"/>
      <c r="H768" s="176"/>
      <c r="I768" s="176"/>
      <c r="J768" s="176"/>
    </row>
    <row r="769" spans="1:10" ht="12.75">
      <c r="A769" s="188"/>
      <c r="B769" s="189"/>
      <c r="C769" s="176"/>
      <c r="D769" s="176"/>
      <c r="E769" s="176"/>
      <c r="F769" s="176"/>
      <c r="G769" s="176"/>
      <c r="H769" s="176"/>
      <c r="I769" s="176"/>
      <c r="J769" s="176"/>
    </row>
    <row r="770" spans="1:10" ht="12.75">
      <c r="A770" s="188"/>
      <c r="B770" s="189"/>
      <c r="C770" s="176"/>
      <c r="D770" s="176"/>
      <c r="E770" s="176"/>
      <c r="F770" s="176"/>
      <c r="G770" s="176"/>
      <c r="H770" s="176"/>
      <c r="I770" s="176"/>
      <c r="J770" s="176"/>
    </row>
    <row r="771" spans="1:10" ht="12.75">
      <c r="A771" s="188"/>
      <c r="B771" s="189"/>
      <c r="C771" s="176"/>
      <c r="D771" s="176"/>
      <c r="E771" s="176"/>
      <c r="F771" s="176"/>
      <c r="G771" s="176"/>
      <c r="H771" s="176"/>
      <c r="I771" s="176"/>
      <c r="J771" s="176"/>
    </row>
    <row r="772" spans="1:10" ht="12.75">
      <c r="A772" s="188"/>
      <c r="B772" s="189"/>
      <c r="C772" s="176"/>
      <c r="D772" s="176"/>
      <c r="E772" s="176"/>
      <c r="F772" s="176"/>
      <c r="G772" s="176"/>
      <c r="H772" s="176"/>
      <c r="I772" s="176"/>
      <c r="J772" s="176"/>
    </row>
    <row r="773" spans="1:10" ht="12.75">
      <c r="A773" s="188"/>
      <c r="B773" s="189"/>
      <c r="C773" s="176"/>
      <c r="D773" s="176"/>
      <c r="E773" s="176"/>
      <c r="F773" s="176"/>
      <c r="G773" s="176"/>
      <c r="H773" s="176"/>
      <c r="I773" s="176"/>
      <c r="J773" s="176"/>
    </row>
    <row r="774" spans="1:10" ht="12.75">
      <c r="A774" s="188"/>
      <c r="B774" s="189"/>
      <c r="C774" s="176"/>
      <c r="D774" s="176"/>
      <c r="E774" s="176"/>
      <c r="F774" s="176"/>
      <c r="G774" s="176"/>
      <c r="H774" s="176"/>
      <c r="I774" s="176"/>
      <c r="J774" s="176"/>
    </row>
    <row r="775" spans="1:10" ht="12.75">
      <c r="A775" s="188"/>
      <c r="B775" s="189"/>
      <c r="C775" s="176"/>
      <c r="D775" s="176"/>
      <c r="E775" s="176"/>
      <c r="F775" s="176"/>
      <c r="G775" s="176"/>
      <c r="H775" s="176"/>
      <c r="I775" s="176"/>
      <c r="J775" s="176"/>
    </row>
    <row r="776" spans="1:10" ht="12.75">
      <c r="A776" s="188"/>
      <c r="B776" s="189"/>
      <c r="C776" s="176"/>
      <c r="D776" s="176"/>
      <c r="E776" s="176"/>
      <c r="F776" s="176"/>
      <c r="G776" s="176"/>
      <c r="H776" s="176"/>
      <c r="I776" s="176"/>
      <c r="J776" s="176"/>
    </row>
    <row r="777" spans="1:10" ht="12.75">
      <c r="A777" s="188"/>
      <c r="B777" s="189"/>
      <c r="C777" s="176"/>
      <c r="D777" s="176"/>
      <c r="E777" s="176"/>
      <c r="F777" s="176"/>
      <c r="G777" s="176"/>
      <c r="H777" s="176"/>
      <c r="I777" s="176"/>
      <c r="J777" s="176"/>
    </row>
    <row r="778" spans="1:10" ht="12.75">
      <c r="A778" s="188"/>
      <c r="B778" s="189"/>
      <c r="C778" s="176"/>
      <c r="D778" s="176"/>
      <c r="E778" s="176"/>
      <c r="F778" s="176"/>
      <c r="G778" s="176"/>
      <c r="H778" s="176"/>
      <c r="I778" s="176"/>
      <c r="J778" s="176"/>
    </row>
    <row r="779" spans="1:10" ht="12.75">
      <c r="A779" s="188"/>
      <c r="B779" s="189"/>
      <c r="C779" s="176"/>
      <c r="D779" s="176"/>
      <c r="E779" s="176"/>
      <c r="F779" s="176"/>
      <c r="G779" s="176"/>
      <c r="H779" s="176"/>
      <c r="I779" s="176"/>
      <c r="J779" s="176"/>
    </row>
    <row r="780" spans="1:10" ht="12.75">
      <c r="A780" s="188"/>
      <c r="B780" s="189"/>
      <c r="C780" s="176"/>
      <c r="D780" s="176"/>
      <c r="E780" s="176"/>
      <c r="F780" s="176"/>
      <c r="G780" s="176"/>
      <c r="H780" s="176"/>
      <c r="I780" s="176"/>
      <c r="J780" s="176"/>
    </row>
    <row r="781" spans="1:10" ht="12.75">
      <c r="A781" s="188"/>
      <c r="B781" s="189"/>
      <c r="C781" s="176"/>
      <c r="D781" s="176"/>
      <c r="E781" s="176"/>
      <c r="F781" s="176"/>
      <c r="G781" s="176"/>
      <c r="H781" s="176"/>
      <c r="I781" s="176"/>
      <c r="J781" s="176"/>
    </row>
    <row r="782" spans="1:10" ht="12.75">
      <c r="A782" s="188"/>
      <c r="B782" s="189"/>
      <c r="C782" s="176"/>
      <c r="D782" s="176"/>
      <c r="E782" s="176"/>
      <c r="F782" s="176"/>
      <c r="G782" s="176"/>
      <c r="H782" s="176"/>
      <c r="I782" s="176"/>
      <c r="J782" s="176"/>
    </row>
    <row r="783" spans="1:10" ht="12.75">
      <c r="A783" s="188"/>
      <c r="B783" s="189"/>
      <c r="C783" s="176"/>
      <c r="D783" s="176"/>
      <c r="E783" s="176"/>
      <c r="F783" s="176"/>
      <c r="G783" s="176"/>
      <c r="H783" s="176"/>
      <c r="I783" s="176"/>
      <c r="J783" s="176"/>
    </row>
    <row r="784" spans="1:10" ht="12.75">
      <c r="A784" s="188"/>
      <c r="B784" s="189"/>
      <c r="C784" s="176"/>
      <c r="D784" s="176"/>
      <c r="E784" s="176"/>
      <c r="F784" s="176"/>
      <c r="G784" s="176"/>
      <c r="H784" s="176"/>
      <c r="I784" s="176"/>
      <c r="J784" s="176"/>
    </row>
    <row r="785" spans="1:10" ht="12.75">
      <c r="A785" s="188"/>
      <c r="B785" s="189"/>
      <c r="C785" s="176"/>
      <c r="D785" s="176"/>
      <c r="E785" s="176"/>
      <c r="F785" s="176"/>
      <c r="G785" s="176"/>
      <c r="H785" s="176"/>
      <c r="I785" s="176"/>
      <c r="J785" s="176"/>
    </row>
    <row r="786" spans="1:10" ht="12.75">
      <c r="A786" s="188"/>
      <c r="B786" s="189"/>
      <c r="C786" s="176"/>
      <c r="D786" s="176"/>
      <c r="E786" s="176"/>
      <c r="F786" s="176"/>
      <c r="G786" s="176"/>
      <c r="H786" s="176"/>
      <c r="I786" s="176"/>
      <c r="J786" s="176"/>
    </row>
    <row r="787" spans="1:10" ht="12.75">
      <c r="A787" s="188"/>
      <c r="B787" s="189"/>
      <c r="C787" s="176"/>
      <c r="D787" s="176"/>
      <c r="E787" s="176"/>
      <c r="F787" s="176"/>
      <c r="G787" s="176"/>
      <c r="H787" s="176"/>
      <c r="I787" s="176"/>
      <c r="J787" s="176"/>
    </row>
    <row r="788" spans="1:10" ht="12.75">
      <c r="A788" s="188"/>
      <c r="B788" s="189"/>
      <c r="C788" s="176"/>
      <c r="D788" s="176"/>
      <c r="E788" s="176"/>
      <c r="F788" s="176"/>
      <c r="G788" s="176"/>
      <c r="H788" s="176"/>
      <c r="I788" s="176"/>
      <c r="J788" s="176"/>
    </row>
    <row r="789" spans="1:10" ht="12.75">
      <c r="A789" s="188"/>
      <c r="B789" s="189"/>
      <c r="C789" s="176"/>
      <c r="D789" s="176"/>
      <c r="E789" s="176"/>
      <c r="F789" s="176"/>
      <c r="G789" s="176"/>
      <c r="H789" s="176"/>
      <c r="I789" s="176"/>
      <c r="J789" s="176"/>
    </row>
    <row r="790" spans="1:10" ht="12.75">
      <c r="A790" s="188"/>
      <c r="B790" s="189"/>
      <c r="C790" s="176"/>
      <c r="D790" s="176"/>
      <c r="E790" s="176"/>
      <c r="F790" s="176"/>
      <c r="G790" s="176"/>
      <c r="H790" s="176"/>
      <c r="I790" s="176"/>
      <c r="J790" s="176"/>
    </row>
    <row r="791" spans="1:10" ht="12.75">
      <c r="A791" s="188"/>
      <c r="B791" s="189"/>
      <c r="C791" s="176"/>
      <c r="D791" s="176"/>
      <c r="E791" s="176"/>
      <c r="F791" s="176"/>
      <c r="G791" s="176"/>
      <c r="H791" s="176"/>
      <c r="I791" s="176"/>
      <c r="J791" s="176"/>
    </row>
    <row r="792" spans="1:10" ht="12.75">
      <c r="A792" s="188"/>
      <c r="B792" s="189"/>
      <c r="C792" s="176"/>
      <c r="D792" s="176"/>
      <c r="E792" s="176"/>
      <c r="F792" s="176"/>
      <c r="G792" s="176"/>
      <c r="H792" s="176"/>
      <c r="I792" s="176"/>
      <c r="J792" s="176"/>
    </row>
    <row r="793" spans="1:10" ht="12.75">
      <c r="A793" s="188"/>
      <c r="B793" s="189"/>
      <c r="C793" s="176"/>
      <c r="D793" s="176"/>
      <c r="E793" s="176"/>
      <c r="F793" s="176"/>
      <c r="G793" s="176"/>
      <c r="H793" s="176"/>
      <c r="I793" s="176"/>
      <c r="J793" s="176"/>
    </row>
    <row r="794" spans="1:10" ht="12.75">
      <c r="A794" s="188"/>
      <c r="B794" s="189"/>
      <c r="C794" s="176"/>
      <c r="D794" s="176"/>
      <c r="E794" s="176"/>
      <c r="F794" s="176"/>
      <c r="G794" s="176"/>
      <c r="H794" s="176"/>
      <c r="I794" s="176"/>
      <c r="J794" s="176"/>
    </row>
    <row r="795" spans="1:10" ht="12.75">
      <c r="A795" s="188"/>
      <c r="B795" s="189"/>
      <c r="C795" s="176"/>
      <c r="D795" s="176"/>
      <c r="E795" s="176"/>
      <c r="F795" s="176"/>
      <c r="G795" s="176"/>
      <c r="H795" s="176"/>
      <c r="I795" s="176"/>
      <c r="J795" s="176"/>
    </row>
    <row r="796" spans="1:10" ht="12.75">
      <c r="A796" s="188"/>
      <c r="B796" s="189"/>
      <c r="C796" s="176"/>
      <c r="D796" s="176"/>
      <c r="E796" s="176"/>
      <c r="F796" s="176"/>
      <c r="G796" s="176"/>
      <c r="H796" s="176"/>
      <c r="I796" s="176"/>
      <c r="J796" s="176"/>
    </row>
    <row r="797" spans="1:10" ht="12.75">
      <c r="A797" s="188"/>
      <c r="B797" s="189"/>
      <c r="C797" s="176"/>
      <c r="D797" s="176"/>
      <c r="E797" s="176"/>
      <c r="F797" s="176"/>
      <c r="G797" s="176"/>
      <c r="H797" s="176"/>
      <c r="I797" s="176"/>
      <c r="J797" s="176"/>
    </row>
    <row r="798" spans="1:10" ht="12.75">
      <c r="A798" s="188"/>
      <c r="B798" s="189"/>
      <c r="C798" s="176"/>
      <c r="D798" s="176"/>
      <c r="E798" s="176"/>
      <c r="F798" s="176"/>
      <c r="G798" s="176"/>
      <c r="H798" s="176"/>
      <c r="I798" s="176"/>
      <c r="J798" s="176"/>
    </row>
    <row r="799" spans="1:10" ht="12.75">
      <c r="A799" s="188"/>
      <c r="B799" s="189"/>
      <c r="C799" s="176"/>
      <c r="D799" s="176"/>
      <c r="E799" s="176"/>
      <c r="F799" s="176"/>
      <c r="G799" s="176"/>
      <c r="H799" s="176"/>
      <c r="I799" s="176"/>
      <c r="J799" s="176"/>
    </row>
    <row r="800" spans="1:10" ht="12.75">
      <c r="A800" s="188"/>
      <c r="B800" s="189"/>
      <c r="C800" s="176"/>
      <c r="D800" s="176"/>
      <c r="E800" s="176"/>
      <c r="F800" s="176"/>
      <c r="G800" s="176"/>
      <c r="H800" s="176"/>
      <c r="I800" s="176"/>
      <c r="J800" s="176"/>
    </row>
    <row r="801" spans="1:10" ht="12.75">
      <c r="A801" s="188"/>
      <c r="B801" s="189"/>
      <c r="C801" s="176"/>
      <c r="D801" s="176"/>
      <c r="E801" s="176"/>
      <c r="F801" s="176"/>
      <c r="G801" s="176"/>
      <c r="H801" s="176"/>
      <c r="I801" s="176"/>
      <c r="J801" s="176"/>
    </row>
    <row r="802" spans="1:10" ht="12.75">
      <c r="A802" s="188"/>
      <c r="B802" s="189"/>
      <c r="C802" s="176"/>
      <c r="D802" s="176"/>
      <c r="E802" s="176"/>
      <c r="F802" s="176"/>
      <c r="G802" s="176"/>
      <c r="H802" s="176"/>
      <c r="I802" s="176"/>
      <c r="J802" s="176"/>
    </row>
    <row r="803" spans="1:10" ht="12.75">
      <c r="A803" s="188"/>
      <c r="B803" s="189"/>
      <c r="C803" s="176"/>
      <c r="D803" s="176"/>
      <c r="E803" s="176"/>
      <c r="F803" s="176"/>
      <c r="G803" s="176"/>
      <c r="H803" s="176"/>
      <c r="I803" s="176"/>
      <c r="J803" s="176"/>
    </row>
    <row r="804" spans="1:10" ht="12.75">
      <c r="A804" s="188"/>
      <c r="B804" s="189"/>
      <c r="C804" s="176"/>
      <c r="D804" s="176"/>
      <c r="E804" s="176"/>
      <c r="F804" s="176"/>
      <c r="G804" s="176"/>
      <c r="H804" s="176"/>
      <c r="I804" s="176"/>
      <c r="J804" s="176"/>
    </row>
    <row r="805" spans="1:10" ht="12.75">
      <c r="A805" s="188"/>
      <c r="B805" s="189"/>
      <c r="C805" s="176"/>
      <c r="D805" s="176"/>
      <c r="E805" s="176"/>
      <c r="F805" s="176"/>
      <c r="G805" s="176"/>
      <c r="H805" s="176"/>
      <c r="I805" s="176"/>
      <c r="J805" s="176"/>
    </row>
    <row r="806" spans="1:10" ht="12.75">
      <c r="A806" s="188"/>
      <c r="B806" s="189"/>
      <c r="C806" s="176"/>
      <c r="D806" s="176"/>
      <c r="E806" s="176"/>
      <c r="F806" s="176"/>
      <c r="G806" s="176"/>
      <c r="H806" s="176"/>
      <c r="I806" s="176"/>
      <c r="J806" s="176"/>
    </row>
    <row r="807" spans="1:10" ht="12.75">
      <c r="A807" s="188"/>
      <c r="B807" s="189"/>
      <c r="C807" s="176"/>
      <c r="D807" s="176"/>
      <c r="E807" s="176"/>
      <c r="F807" s="176"/>
      <c r="G807" s="176"/>
      <c r="H807" s="176"/>
      <c r="I807" s="176"/>
      <c r="J807" s="176"/>
    </row>
    <row r="808" spans="1:10" ht="12.75">
      <c r="A808" s="188"/>
      <c r="B808" s="189"/>
      <c r="C808" s="176"/>
      <c r="D808" s="176"/>
      <c r="E808" s="176"/>
      <c r="F808" s="176"/>
      <c r="G808" s="176"/>
      <c r="H808" s="176"/>
      <c r="I808" s="176"/>
      <c r="J808" s="176"/>
    </row>
    <row r="809" spans="1:10" ht="12.75">
      <c r="A809" s="188"/>
      <c r="B809" s="189"/>
      <c r="C809" s="176"/>
      <c r="D809" s="176"/>
      <c r="E809" s="176"/>
      <c r="F809" s="176"/>
      <c r="G809" s="176"/>
      <c r="H809" s="176"/>
      <c r="I809" s="176"/>
      <c r="J809" s="176"/>
    </row>
    <row r="810" spans="1:10" ht="12.75">
      <c r="A810" s="188"/>
      <c r="B810" s="189"/>
      <c r="C810" s="176"/>
      <c r="D810" s="176"/>
      <c r="E810" s="176"/>
      <c r="F810" s="176"/>
      <c r="G810" s="176"/>
      <c r="H810" s="176"/>
      <c r="I810" s="176"/>
      <c r="J810" s="176"/>
    </row>
    <row r="811" spans="1:10" ht="12.75">
      <c r="A811" s="188"/>
      <c r="B811" s="189"/>
      <c r="C811" s="176"/>
      <c r="D811" s="176"/>
      <c r="E811" s="176"/>
      <c r="F811" s="176"/>
      <c r="G811" s="176"/>
      <c r="H811" s="176"/>
      <c r="I811" s="176"/>
      <c r="J811" s="176"/>
    </row>
    <row r="812" spans="1:10" ht="12.75">
      <c r="A812" s="188"/>
      <c r="B812" s="189"/>
      <c r="C812" s="176"/>
      <c r="D812" s="176"/>
      <c r="E812" s="176"/>
      <c r="F812" s="176"/>
      <c r="G812" s="176"/>
      <c r="H812" s="176"/>
      <c r="I812" s="176"/>
      <c r="J812" s="176"/>
    </row>
    <row r="813" spans="1:10" ht="12.75">
      <c r="A813" s="188"/>
      <c r="B813" s="189"/>
      <c r="C813" s="176"/>
      <c r="D813" s="176"/>
      <c r="E813" s="176"/>
      <c r="F813" s="176"/>
      <c r="G813" s="176"/>
      <c r="H813" s="176"/>
      <c r="I813" s="176"/>
      <c r="J813" s="176"/>
    </row>
    <row r="814" spans="1:10" ht="12.75">
      <c r="A814" s="188"/>
      <c r="B814" s="189"/>
      <c r="C814" s="176"/>
      <c r="D814" s="176"/>
      <c r="E814" s="176"/>
      <c r="F814" s="176"/>
      <c r="G814" s="176"/>
      <c r="H814" s="176"/>
      <c r="I814" s="176"/>
      <c r="J814" s="176"/>
    </row>
    <row r="815" spans="1:10" ht="12.75">
      <c r="A815" s="188"/>
      <c r="B815" s="189"/>
      <c r="C815" s="176"/>
      <c r="D815" s="176"/>
      <c r="E815" s="176"/>
      <c r="F815" s="176"/>
      <c r="G815" s="176"/>
      <c r="H815" s="176"/>
      <c r="I815" s="176"/>
      <c r="J815" s="176"/>
    </row>
    <row r="816" spans="1:10" ht="12.75">
      <c r="A816" s="188"/>
      <c r="B816" s="189"/>
      <c r="C816" s="176"/>
      <c r="D816" s="176"/>
      <c r="E816" s="176"/>
      <c r="F816" s="176"/>
      <c r="G816" s="176"/>
      <c r="H816" s="176"/>
      <c r="I816" s="176"/>
      <c r="J816" s="176"/>
    </row>
    <row r="817" spans="1:10" ht="12.75">
      <c r="A817" s="188"/>
      <c r="B817" s="189"/>
      <c r="C817" s="176"/>
      <c r="D817" s="176"/>
      <c r="E817" s="176"/>
      <c r="F817" s="176"/>
      <c r="G817" s="176"/>
      <c r="H817" s="176"/>
      <c r="I817" s="176"/>
      <c r="J817" s="176"/>
    </row>
    <row r="818" spans="1:10" ht="12.75">
      <c r="A818" s="188"/>
      <c r="B818" s="189"/>
      <c r="C818" s="176"/>
      <c r="D818" s="176"/>
      <c r="E818" s="176"/>
      <c r="F818" s="176"/>
      <c r="G818" s="176"/>
      <c r="H818" s="176"/>
      <c r="I818" s="176"/>
      <c r="J818" s="176"/>
    </row>
    <row r="819" spans="1:10" ht="12.75">
      <c r="A819" s="188"/>
      <c r="B819" s="189"/>
      <c r="C819" s="176"/>
      <c r="D819" s="176"/>
      <c r="E819" s="176"/>
      <c r="F819" s="176"/>
      <c r="G819" s="176"/>
      <c r="H819" s="176"/>
      <c r="I819" s="176"/>
      <c r="J819" s="176"/>
    </row>
    <row r="820" spans="1:10" ht="12.75">
      <c r="A820" s="188"/>
      <c r="B820" s="189"/>
      <c r="C820" s="176"/>
      <c r="D820" s="176"/>
      <c r="E820" s="176"/>
      <c r="F820" s="176"/>
      <c r="G820" s="176"/>
      <c r="H820" s="176"/>
      <c r="I820" s="176"/>
      <c r="J820" s="176"/>
    </row>
    <row r="821" spans="1:10" ht="12.75">
      <c r="A821" s="188"/>
      <c r="B821" s="189"/>
      <c r="C821" s="176"/>
      <c r="D821" s="176"/>
      <c r="E821" s="176"/>
      <c r="F821" s="176"/>
      <c r="G821" s="176"/>
      <c r="H821" s="176"/>
      <c r="I821" s="176"/>
      <c r="J821" s="176"/>
    </row>
    <row r="822" spans="1:10" ht="12.75">
      <c r="A822" s="188"/>
      <c r="B822" s="189"/>
      <c r="C822" s="176"/>
      <c r="D822" s="176"/>
      <c r="E822" s="176"/>
      <c r="F822" s="176"/>
      <c r="G822" s="176"/>
      <c r="H822" s="176"/>
      <c r="I822" s="176"/>
      <c r="J822" s="176"/>
    </row>
    <row r="823" spans="1:10" ht="12.75">
      <c r="A823" s="188"/>
      <c r="B823" s="189"/>
      <c r="C823" s="176"/>
      <c r="D823" s="176"/>
      <c r="E823" s="176"/>
      <c r="F823" s="176"/>
      <c r="G823" s="176"/>
      <c r="H823" s="176"/>
      <c r="I823" s="176"/>
      <c r="J823" s="176"/>
    </row>
    <row r="824" spans="1:10" ht="12.75">
      <c r="A824" s="188"/>
      <c r="B824" s="189"/>
      <c r="C824" s="176"/>
      <c r="D824" s="176"/>
      <c r="E824" s="176"/>
      <c r="F824" s="176"/>
      <c r="G824" s="176"/>
      <c r="H824" s="176"/>
      <c r="I824" s="176"/>
      <c r="J824" s="176"/>
    </row>
    <row r="825" spans="1:10" ht="12.75">
      <c r="A825" s="188"/>
      <c r="B825" s="189"/>
      <c r="C825" s="176"/>
      <c r="D825" s="176"/>
      <c r="E825" s="176"/>
      <c r="F825" s="176"/>
      <c r="G825" s="176"/>
      <c r="H825" s="176"/>
      <c r="I825" s="176"/>
      <c r="J825" s="176"/>
    </row>
    <row r="826" spans="1:10" ht="12.75">
      <c r="A826" s="188"/>
      <c r="B826" s="189"/>
      <c r="C826" s="176"/>
      <c r="D826" s="176"/>
      <c r="E826" s="176"/>
      <c r="F826" s="176"/>
      <c r="G826" s="176"/>
      <c r="H826" s="176"/>
      <c r="I826" s="176"/>
      <c r="J826" s="176"/>
    </row>
    <row r="827" spans="1:10" ht="12.75">
      <c r="A827" s="188"/>
      <c r="B827" s="189"/>
      <c r="C827" s="176"/>
      <c r="D827" s="176"/>
      <c r="E827" s="176"/>
      <c r="F827" s="176"/>
      <c r="G827" s="176"/>
      <c r="H827" s="176"/>
      <c r="I827" s="176"/>
      <c r="J827" s="176"/>
    </row>
    <row r="828" spans="1:10" ht="12.75">
      <c r="A828" s="188"/>
      <c r="B828" s="189"/>
      <c r="C828" s="176"/>
      <c r="D828" s="176"/>
      <c r="E828" s="176"/>
      <c r="F828" s="176"/>
      <c r="G828" s="176"/>
      <c r="H828" s="176"/>
      <c r="I828" s="176"/>
      <c r="J828" s="176"/>
    </row>
    <row r="829" spans="1:10" ht="12.75">
      <c r="A829" s="188"/>
      <c r="B829" s="189"/>
      <c r="C829" s="176"/>
      <c r="D829" s="176"/>
      <c r="E829" s="176"/>
      <c r="F829" s="176"/>
      <c r="G829" s="176"/>
      <c r="H829" s="176"/>
      <c r="I829" s="176"/>
      <c r="J829" s="176"/>
    </row>
    <row r="830" spans="1:10" ht="12.75">
      <c r="A830" s="188"/>
      <c r="B830" s="189"/>
      <c r="C830" s="176"/>
      <c r="D830" s="176"/>
      <c r="E830" s="176"/>
      <c r="F830" s="176"/>
      <c r="G830" s="176"/>
      <c r="H830" s="176"/>
      <c r="I830" s="176"/>
      <c r="J830" s="176"/>
    </row>
    <row r="831" spans="1:10" ht="12.75">
      <c r="A831" s="188"/>
      <c r="B831" s="189"/>
      <c r="C831" s="176"/>
      <c r="D831" s="176"/>
      <c r="E831" s="176"/>
      <c r="F831" s="176"/>
      <c r="G831" s="176"/>
      <c r="H831" s="176"/>
      <c r="I831" s="176"/>
      <c r="J831" s="176"/>
    </row>
    <row r="832" spans="1:10" ht="12.75">
      <c r="A832" s="188"/>
      <c r="B832" s="189"/>
      <c r="C832" s="176"/>
      <c r="D832" s="176"/>
      <c r="E832" s="176"/>
      <c r="F832" s="176"/>
      <c r="G832" s="176"/>
      <c r="H832" s="176"/>
      <c r="I832" s="176"/>
      <c r="J832" s="176"/>
    </row>
    <row r="833" spans="1:10" ht="12.75">
      <c r="A833" s="188"/>
      <c r="B833" s="189"/>
      <c r="C833" s="176"/>
      <c r="D833" s="176"/>
      <c r="E833" s="176"/>
      <c r="F833" s="176"/>
      <c r="G833" s="176"/>
      <c r="H833" s="176"/>
      <c r="I833" s="176"/>
      <c r="J833" s="176"/>
    </row>
    <row r="834" spans="1:10" ht="12.75">
      <c r="A834" s="188"/>
      <c r="B834" s="189"/>
      <c r="C834" s="176"/>
      <c r="D834" s="176"/>
      <c r="E834" s="176"/>
      <c r="F834" s="176"/>
      <c r="G834" s="176"/>
      <c r="H834" s="176"/>
      <c r="I834" s="176"/>
      <c r="J834" s="176"/>
    </row>
    <row r="835" spans="1:10" ht="12.75">
      <c r="A835" s="188"/>
      <c r="B835" s="189"/>
      <c r="C835" s="176"/>
      <c r="D835" s="176"/>
      <c r="E835" s="176"/>
      <c r="F835" s="176"/>
      <c r="G835" s="176"/>
      <c r="H835" s="176"/>
      <c r="I835" s="176"/>
      <c r="J835" s="176"/>
    </row>
    <row r="836" spans="1:10" ht="12.75">
      <c r="A836" s="188"/>
      <c r="B836" s="189"/>
      <c r="C836" s="176"/>
      <c r="D836" s="176"/>
      <c r="E836" s="176"/>
      <c r="F836" s="176"/>
      <c r="G836" s="176"/>
      <c r="H836" s="176"/>
      <c r="I836" s="176"/>
      <c r="J836" s="176"/>
    </row>
    <row r="837" spans="1:10" ht="12.75">
      <c r="A837" s="188"/>
      <c r="B837" s="189"/>
      <c r="C837" s="176"/>
      <c r="D837" s="176"/>
      <c r="E837" s="176"/>
      <c r="F837" s="176"/>
      <c r="G837" s="176"/>
      <c r="H837" s="176"/>
      <c r="I837" s="176"/>
      <c r="J837" s="176"/>
    </row>
    <row r="838" spans="1:10" ht="12.75">
      <c r="A838" s="188"/>
      <c r="B838" s="189"/>
      <c r="C838" s="176"/>
      <c r="D838" s="176"/>
      <c r="E838" s="176"/>
      <c r="F838" s="176"/>
      <c r="G838" s="176"/>
      <c r="H838" s="176"/>
      <c r="I838" s="176"/>
      <c r="J838" s="176"/>
    </row>
    <row r="839" spans="1:10" ht="12.75">
      <c r="A839" s="188"/>
      <c r="B839" s="189"/>
      <c r="C839" s="176"/>
      <c r="D839" s="176"/>
      <c r="E839" s="176"/>
      <c r="F839" s="176"/>
      <c r="G839" s="176"/>
      <c r="H839" s="176"/>
      <c r="I839" s="176"/>
      <c r="J839" s="176"/>
    </row>
    <row r="840" spans="1:10" ht="12.75">
      <c r="A840" s="188"/>
      <c r="B840" s="189"/>
      <c r="C840" s="176"/>
      <c r="D840" s="176"/>
      <c r="E840" s="176"/>
      <c r="F840" s="176"/>
      <c r="G840" s="176"/>
      <c r="H840" s="176"/>
      <c r="I840" s="176"/>
      <c r="J840" s="176"/>
    </row>
    <row r="841" spans="1:10" ht="12.75">
      <c r="A841" s="188"/>
      <c r="B841" s="189"/>
      <c r="C841" s="176"/>
      <c r="D841" s="176"/>
      <c r="E841" s="176"/>
      <c r="F841" s="176"/>
      <c r="G841" s="176"/>
      <c r="H841" s="176"/>
      <c r="I841" s="176"/>
      <c r="J841" s="176"/>
    </row>
    <row r="842" spans="1:10" ht="12.75">
      <c r="A842" s="188"/>
      <c r="B842" s="189"/>
      <c r="C842" s="176"/>
      <c r="D842" s="176"/>
      <c r="E842" s="176"/>
      <c r="F842" s="176"/>
      <c r="G842" s="176"/>
      <c r="H842" s="176"/>
      <c r="I842" s="176"/>
      <c r="J842" s="176"/>
    </row>
    <row r="843" spans="1:10" ht="12.75">
      <c r="A843" s="188"/>
      <c r="B843" s="189"/>
      <c r="C843" s="176"/>
      <c r="D843" s="176"/>
      <c r="E843" s="176"/>
      <c r="F843" s="176"/>
      <c r="G843" s="176"/>
      <c r="H843" s="176"/>
      <c r="I843" s="176"/>
      <c r="J843" s="176"/>
    </row>
    <row r="844" spans="1:10" ht="12.75">
      <c r="A844" s="188"/>
      <c r="B844" s="189"/>
      <c r="C844" s="176"/>
      <c r="D844" s="176"/>
      <c r="E844" s="176"/>
      <c r="F844" s="176"/>
      <c r="G844" s="176"/>
      <c r="H844" s="176"/>
      <c r="I844" s="176"/>
      <c r="J844" s="176"/>
    </row>
    <row r="845" spans="1:10" ht="12.75">
      <c r="A845" s="188"/>
      <c r="B845" s="189"/>
      <c r="C845" s="176"/>
      <c r="D845" s="176"/>
      <c r="E845" s="176"/>
      <c r="F845" s="176"/>
      <c r="G845" s="176"/>
      <c r="H845" s="176"/>
      <c r="I845" s="176"/>
      <c r="J845" s="176"/>
    </row>
    <row r="846" spans="1:10" ht="12.75">
      <c r="A846" s="188"/>
      <c r="B846" s="189"/>
      <c r="C846" s="176"/>
      <c r="D846" s="176"/>
      <c r="E846" s="176"/>
      <c r="F846" s="176"/>
      <c r="G846" s="176"/>
      <c r="H846" s="176"/>
      <c r="I846" s="176"/>
      <c r="J846" s="176"/>
    </row>
    <row r="847" spans="1:10" ht="12.75">
      <c r="A847" s="188"/>
      <c r="B847" s="189"/>
      <c r="C847" s="176"/>
      <c r="D847" s="176"/>
      <c r="E847" s="176"/>
      <c r="F847" s="176"/>
      <c r="G847" s="176"/>
      <c r="H847" s="176"/>
      <c r="I847" s="176"/>
      <c r="J847" s="176"/>
    </row>
    <row r="848" spans="1:10" ht="12.75">
      <c r="A848" s="188"/>
      <c r="B848" s="189"/>
      <c r="C848" s="176"/>
      <c r="D848" s="176"/>
      <c r="E848" s="176"/>
      <c r="F848" s="176"/>
      <c r="G848" s="176"/>
      <c r="H848" s="176"/>
      <c r="I848" s="176"/>
      <c r="J848" s="176"/>
    </row>
    <row r="849" spans="1:10" ht="12.75">
      <c r="A849" s="188"/>
      <c r="B849" s="189"/>
      <c r="C849" s="176"/>
      <c r="D849" s="176"/>
      <c r="E849" s="176"/>
      <c r="F849" s="176"/>
      <c r="G849" s="176"/>
      <c r="H849" s="176"/>
      <c r="I849" s="176"/>
      <c r="J849" s="176"/>
    </row>
    <row r="850" spans="1:10" ht="12.75">
      <c r="A850" s="188"/>
      <c r="B850" s="189"/>
      <c r="C850" s="176"/>
      <c r="D850" s="176"/>
      <c r="E850" s="176"/>
      <c r="F850" s="176"/>
      <c r="G850" s="176"/>
      <c r="H850" s="176"/>
      <c r="I850" s="176"/>
      <c r="J850" s="176"/>
    </row>
    <row r="851" spans="1:10" ht="12.75">
      <c r="A851" s="188"/>
      <c r="B851" s="189"/>
      <c r="C851" s="176"/>
      <c r="D851" s="176"/>
      <c r="E851" s="176"/>
      <c r="F851" s="176"/>
      <c r="G851" s="176"/>
      <c r="H851" s="176"/>
      <c r="I851" s="176"/>
      <c r="J851" s="176"/>
    </row>
    <row r="852" spans="1:10" ht="12.75">
      <c r="A852" s="188"/>
      <c r="B852" s="189"/>
      <c r="C852" s="176"/>
      <c r="D852" s="176"/>
      <c r="E852" s="176"/>
      <c r="F852" s="176"/>
      <c r="G852" s="176"/>
      <c r="H852" s="176"/>
      <c r="I852" s="176"/>
      <c r="J852" s="176"/>
    </row>
    <row r="853" spans="1:10" ht="12.75">
      <c r="A853" s="188"/>
      <c r="B853" s="189"/>
      <c r="C853" s="176"/>
      <c r="D853" s="176"/>
      <c r="E853" s="176"/>
      <c r="F853" s="176"/>
      <c r="G853" s="176"/>
      <c r="H853" s="176"/>
      <c r="I853" s="176"/>
      <c r="J853" s="176"/>
    </row>
    <row r="854" spans="1:10" ht="12.75">
      <c r="A854" s="188"/>
      <c r="B854" s="189"/>
      <c r="C854" s="176"/>
      <c r="D854" s="176"/>
      <c r="E854" s="176"/>
      <c r="F854" s="176"/>
      <c r="G854" s="176"/>
      <c r="H854" s="176"/>
      <c r="I854" s="176"/>
      <c r="J854" s="176"/>
    </row>
    <row r="855" spans="1:10" ht="12.75">
      <c r="A855" s="188"/>
      <c r="B855" s="189"/>
      <c r="C855" s="176"/>
      <c r="D855" s="176"/>
      <c r="E855" s="176"/>
      <c r="F855" s="176"/>
      <c r="G855" s="176"/>
      <c r="H855" s="176"/>
      <c r="I855" s="176"/>
      <c r="J855" s="176"/>
    </row>
    <row r="856" spans="1:10" ht="12.75">
      <c r="A856" s="188"/>
      <c r="B856" s="189"/>
      <c r="C856" s="176"/>
      <c r="D856" s="176"/>
      <c r="E856" s="176"/>
      <c r="F856" s="176"/>
      <c r="G856" s="176"/>
      <c r="H856" s="176"/>
      <c r="I856" s="176"/>
      <c r="J856" s="176"/>
    </row>
    <row r="857" spans="1:10" ht="12.75">
      <c r="A857" s="188"/>
      <c r="B857" s="189"/>
      <c r="C857" s="176"/>
      <c r="D857" s="176"/>
      <c r="E857" s="176"/>
      <c r="F857" s="176"/>
      <c r="G857" s="176"/>
      <c r="H857" s="176"/>
      <c r="I857" s="176"/>
      <c r="J857" s="176"/>
    </row>
    <row r="858" spans="1:10" ht="12.75">
      <c r="A858" s="188"/>
      <c r="B858" s="189"/>
      <c r="C858" s="176"/>
      <c r="D858" s="176"/>
      <c r="E858" s="176"/>
      <c r="F858" s="176"/>
      <c r="G858" s="176"/>
      <c r="H858" s="176"/>
      <c r="I858" s="176"/>
      <c r="J858" s="176"/>
    </row>
    <row r="859" spans="1:10" ht="12.75">
      <c r="A859" s="188"/>
      <c r="B859" s="189"/>
      <c r="C859" s="176"/>
      <c r="D859" s="176"/>
      <c r="E859" s="176"/>
      <c r="F859" s="176"/>
      <c r="G859" s="176"/>
      <c r="H859" s="176"/>
      <c r="I859" s="176"/>
      <c r="J859" s="176"/>
    </row>
    <row r="860" spans="1:10" ht="12.75">
      <c r="A860" s="188"/>
      <c r="B860" s="189"/>
      <c r="C860" s="176"/>
      <c r="D860" s="176"/>
      <c r="E860" s="176"/>
      <c r="F860" s="176"/>
      <c r="G860" s="176"/>
      <c r="H860" s="176"/>
      <c r="I860" s="176"/>
      <c r="J860" s="176"/>
    </row>
    <row r="861" spans="1:10" ht="12.75">
      <c r="A861" s="188"/>
      <c r="B861" s="189"/>
      <c r="C861" s="176"/>
      <c r="D861" s="176"/>
      <c r="E861" s="176"/>
      <c r="F861" s="176"/>
      <c r="G861" s="176"/>
      <c r="H861" s="176"/>
      <c r="I861" s="176"/>
      <c r="J861" s="176"/>
    </row>
    <row r="862" spans="1:10" ht="12.75">
      <c r="A862" s="188"/>
      <c r="B862" s="189"/>
      <c r="C862" s="176"/>
      <c r="D862" s="176"/>
      <c r="E862" s="176"/>
      <c r="F862" s="176"/>
      <c r="G862" s="176"/>
      <c r="H862" s="176"/>
      <c r="I862" s="176"/>
      <c r="J862" s="176"/>
    </row>
    <row r="863" spans="1:10" ht="12.75">
      <c r="A863" s="188"/>
      <c r="B863" s="189"/>
      <c r="C863" s="176"/>
      <c r="D863" s="176"/>
      <c r="E863" s="176"/>
      <c r="F863" s="176"/>
      <c r="G863" s="176"/>
      <c r="H863" s="176"/>
      <c r="I863" s="176"/>
      <c r="J863" s="176"/>
    </row>
    <row r="864" spans="1:10" ht="12.75">
      <c r="A864" s="188"/>
      <c r="B864" s="189"/>
      <c r="C864" s="176"/>
      <c r="D864" s="176"/>
      <c r="E864" s="176"/>
      <c r="F864" s="176"/>
      <c r="G864" s="176"/>
      <c r="H864" s="176"/>
      <c r="I864" s="176"/>
      <c r="J864" s="176"/>
    </row>
    <row r="865" spans="1:10" ht="12.75">
      <c r="A865" s="188"/>
      <c r="B865" s="189"/>
      <c r="C865" s="176"/>
      <c r="D865" s="176"/>
      <c r="E865" s="176"/>
      <c r="F865" s="176"/>
      <c r="G865" s="176"/>
      <c r="H865" s="176"/>
      <c r="I865" s="176"/>
      <c r="J865" s="176"/>
    </row>
    <row r="866" spans="1:10" ht="12.75">
      <c r="A866" s="188"/>
      <c r="B866" s="189"/>
      <c r="C866" s="176"/>
      <c r="D866" s="176"/>
      <c r="E866" s="176"/>
      <c r="F866" s="176"/>
      <c r="G866" s="176"/>
      <c r="H866" s="176"/>
      <c r="I866" s="176"/>
      <c r="J866" s="176"/>
    </row>
    <row r="867" spans="1:10" ht="12.75">
      <c r="A867" s="188"/>
      <c r="B867" s="189"/>
      <c r="C867" s="176"/>
      <c r="D867" s="176"/>
      <c r="E867" s="176"/>
      <c r="F867" s="176"/>
      <c r="G867" s="176"/>
      <c r="H867" s="176"/>
      <c r="I867" s="176"/>
      <c r="J867" s="176"/>
    </row>
    <row r="868" spans="1:10" ht="12.75">
      <c r="A868" s="188"/>
      <c r="B868" s="189"/>
      <c r="C868" s="176"/>
      <c r="D868" s="176"/>
      <c r="E868" s="176"/>
      <c r="F868" s="176"/>
      <c r="G868" s="176"/>
      <c r="H868" s="176"/>
      <c r="I868" s="176"/>
      <c r="J868" s="176"/>
    </row>
    <row r="869" spans="1:10" ht="12.75">
      <c r="A869" s="188"/>
      <c r="B869" s="189"/>
      <c r="C869" s="176"/>
      <c r="D869" s="176"/>
      <c r="E869" s="176"/>
      <c r="F869" s="176"/>
      <c r="G869" s="176"/>
      <c r="H869" s="176"/>
      <c r="I869" s="176"/>
      <c r="J869" s="176"/>
    </row>
    <row r="870" spans="1:10" ht="12.75">
      <c r="A870" s="188"/>
      <c r="B870" s="189"/>
      <c r="C870" s="176"/>
      <c r="D870" s="176"/>
      <c r="E870" s="176"/>
      <c r="F870" s="176"/>
      <c r="G870" s="176"/>
      <c r="H870" s="176"/>
      <c r="I870" s="176"/>
      <c r="J870" s="176"/>
    </row>
    <row r="871" spans="1:10" ht="12.75">
      <c r="A871" s="188"/>
      <c r="B871" s="189"/>
      <c r="C871" s="176"/>
      <c r="D871" s="176"/>
      <c r="E871" s="176"/>
      <c r="F871" s="176"/>
      <c r="G871" s="176"/>
      <c r="H871" s="176"/>
      <c r="I871" s="176"/>
      <c r="J871" s="176"/>
    </row>
    <row r="872" spans="1:10" ht="12.75">
      <c r="A872" s="188"/>
      <c r="B872" s="189"/>
      <c r="C872" s="176"/>
      <c r="D872" s="176"/>
      <c r="E872" s="176"/>
      <c r="F872" s="176"/>
      <c r="G872" s="176"/>
      <c r="H872" s="176"/>
      <c r="I872" s="176"/>
      <c r="J872" s="176"/>
    </row>
    <row r="873" spans="1:10" ht="12.75">
      <c r="A873" s="188"/>
      <c r="B873" s="189"/>
      <c r="C873" s="176"/>
      <c r="D873" s="176"/>
      <c r="E873" s="176"/>
      <c r="F873" s="176"/>
      <c r="G873" s="176"/>
      <c r="H873" s="176"/>
      <c r="I873" s="176"/>
      <c r="J873" s="176"/>
    </row>
    <row r="874" spans="1:10" ht="12.75">
      <c r="A874" s="188"/>
      <c r="B874" s="189"/>
      <c r="C874" s="176"/>
      <c r="D874" s="176"/>
      <c r="E874" s="176"/>
      <c r="F874" s="176"/>
      <c r="G874" s="176"/>
      <c r="H874" s="176"/>
      <c r="I874" s="176"/>
      <c r="J874" s="176"/>
    </row>
    <row r="875" spans="1:10" ht="12.75">
      <c r="A875" s="188"/>
      <c r="B875" s="189"/>
      <c r="C875" s="176"/>
      <c r="D875" s="176"/>
      <c r="E875" s="176"/>
      <c r="F875" s="176"/>
      <c r="G875" s="176"/>
      <c r="H875" s="176"/>
      <c r="I875" s="176"/>
      <c r="J875" s="176"/>
    </row>
    <row r="876" spans="1:10" ht="12.75">
      <c r="A876" s="188"/>
      <c r="B876" s="189"/>
      <c r="C876" s="176"/>
      <c r="D876" s="176"/>
      <c r="E876" s="176"/>
      <c r="F876" s="176"/>
      <c r="G876" s="176"/>
      <c r="H876" s="176"/>
      <c r="I876" s="176"/>
      <c r="J876" s="176"/>
    </row>
    <row r="877" spans="1:10" ht="12.75">
      <c r="A877" s="188"/>
      <c r="B877" s="189"/>
      <c r="C877" s="176"/>
      <c r="D877" s="176"/>
      <c r="E877" s="176"/>
      <c r="F877" s="176"/>
      <c r="G877" s="176"/>
      <c r="H877" s="176"/>
      <c r="I877" s="176"/>
      <c r="J877" s="176"/>
    </row>
    <row r="878" spans="1:10" ht="12.75">
      <c r="A878" s="188"/>
      <c r="B878" s="189"/>
      <c r="C878" s="176"/>
      <c r="D878" s="176"/>
      <c r="E878" s="176"/>
      <c r="F878" s="176"/>
      <c r="G878" s="176"/>
      <c r="H878" s="176"/>
      <c r="I878" s="176"/>
      <c r="J878" s="176"/>
    </row>
    <row r="879" spans="1:10" ht="12.75">
      <c r="A879" s="188"/>
      <c r="B879" s="189"/>
      <c r="C879" s="176"/>
      <c r="D879" s="176"/>
      <c r="E879" s="176"/>
      <c r="F879" s="176"/>
      <c r="G879" s="176"/>
      <c r="H879" s="176"/>
      <c r="I879" s="176"/>
      <c r="J879" s="176"/>
    </row>
    <row r="880" spans="1:10" ht="12.75">
      <c r="A880" s="188"/>
      <c r="B880" s="189"/>
      <c r="C880" s="176"/>
      <c r="D880" s="176"/>
      <c r="E880" s="176"/>
      <c r="F880" s="176"/>
      <c r="G880" s="176"/>
      <c r="H880" s="176"/>
      <c r="I880" s="176"/>
      <c r="J880" s="176"/>
    </row>
    <row r="881" spans="1:10" ht="12.75">
      <c r="A881" s="188"/>
      <c r="B881" s="189"/>
      <c r="C881" s="176"/>
      <c r="D881" s="176"/>
      <c r="E881" s="176"/>
      <c r="F881" s="176"/>
      <c r="G881" s="176"/>
      <c r="H881" s="176"/>
      <c r="I881" s="176"/>
      <c r="J881" s="176"/>
    </row>
    <row r="882" spans="1:10" ht="12.75">
      <c r="A882" s="188"/>
      <c r="B882" s="189"/>
      <c r="C882" s="176"/>
      <c r="D882" s="176"/>
      <c r="E882" s="176"/>
      <c r="F882" s="176"/>
      <c r="G882" s="176"/>
      <c r="H882" s="176"/>
      <c r="I882" s="176"/>
      <c r="J882" s="176"/>
    </row>
    <row r="883" spans="1:10" ht="12.75">
      <c r="A883" s="188"/>
      <c r="B883" s="189"/>
      <c r="C883" s="176"/>
      <c r="D883" s="176"/>
      <c r="E883" s="176"/>
      <c r="F883" s="176"/>
      <c r="G883" s="176"/>
      <c r="H883" s="176"/>
      <c r="I883" s="176"/>
      <c r="J883" s="176"/>
    </row>
    <row r="884" spans="1:10" ht="12.75">
      <c r="A884" s="188"/>
      <c r="B884" s="189"/>
      <c r="C884" s="176"/>
      <c r="D884" s="176"/>
      <c r="E884" s="176"/>
      <c r="F884" s="176"/>
      <c r="G884" s="176"/>
      <c r="H884" s="176"/>
      <c r="I884" s="176"/>
      <c r="J884" s="176"/>
    </row>
    <row r="885" spans="1:10" ht="12.75">
      <c r="A885" s="188"/>
      <c r="B885" s="189"/>
      <c r="C885" s="176"/>
      <c r="D885" s="176"/>
      <c r="E885" s="176"/>
      <c r="F885" s="176"/>
      <c r="G885" s="176"/>
      <c r="H885" s="176"/>
      <c r="I885" s="176"/>
      <c r="J885" s="176"/>
    </row>
    <row r="886" spans="1:10" ht="12.75">
      <c r="A886" s="188"/>
      <c r="B886" s="189"/>
      <c r="C886" s="176"/>
      <c r="D886" s="176"/>
      <c r="E886" s="176"/>
      <c r="F886" s="176"/>
      <c r="G886" s="176"/>
      <c r="H886" s="176"/>
      <c r="I886" s="176"/>
      <c r="J886" s="176"/>
    </row>
    <row r="887" spans="1:10" ht="12.75">
      <c r="A887" s="188"/>
      <c r="B887" s="189"/>
      <c r="C887" s="176"/>
      <c r="D887" s="176"/>
      <c r="E887" s="176"/>
      <c r="F887" s="176"/>
      <c r="G887" s="176"/>
      <c r="H887" s="176"/>
      <c r="I887" s="176"/>
      <c r="J887" s="176"/>
    </row>
    <row r="888" spans="1:10" ht="12.75">
      <c r="A888" s="188"/>
      <c r="B888" s="189"/>
      <c r="C888" s="176"/>
      <c r="D888" s="176"/>
      <c r="E888" s="176"/>
      <c r="F888" s="176"/>
      <c r="G888" s="176"/>
      <c r="H888" s="176"/>
      <c r="I888" s="176"/>
      <c r="J888" s="176"/>
    </row>
    <row r="889" spans="1:10" ht="12.75">
      <c r="A889" s="188"/>
      <c r="B889" s="189"/>
      <c r="C889" s="176"/>
      <c r="D889" s="176"/>
      <c r="E889" s="176"/>
      <c r="F889" s="176"/>
      <c r="G889" s="176"/>
      <c r="H889" s="176"/>
      <c r="I889" s="176"/>
      <c r="J889" s="176"/>
    </row>
    <row r="890" spans="1:10" ht="12.75">
      <c r="A890" s="188"/>
      <c r="B890" s="189"/>
      <c r="C890" s="176"/>
      <c r="D890" s="176"/>
      <c r="E890" s="176"/>
      <c r="F890" s="176"/>
      <c r="G890" s="176"/>
      <c r="H890" s="176"/>
      <c r="I890" s="176"/>
      <c r="J890" s="176"/>
    </row>
    <row r="891" spans="1:10" ht="12.75">
      <c r="A891" s="188"/>
      <c r="B891" s="189"/>
      <c r="C891" s="176"/>
      <c r="D891" s="176"/>
      <c r="E891" s="176"/>
      <c r="F891" s="176"/>
      <c r="G891" s="176"/>
      <c r="H891" s="176"/>
      <c r="I891" s="176"/>
      <c r="J891" s="176"/>
    </row>
    <row r="892" spans="1:10" ht="12.75">
      <c r="A892" s="188"/>
      <c r="B892" s="189"/>
      <c r="C892" s="176"/>
      <c r="D892" s="176"/>
      <c r="E892" s="176"/>
      <c r="F892" s="176"/>
      <c r="G892" s="176"/>
      <c r="H892" s="176"/>
      <c r="I892" s="176"/>
      <c r="J892" s="176"/>
    </row>
    <row r="893" spans="1:10" ht="12.75">
      <c r="A893" s="188"/>
      <c r="B893" s="189"/>
      <c r="C893" s="176"/>
      <c r="D893" s="176"/>
      <c r="E893" s="176"/>
      <c r="F893" s="176"/>
      <c r="G893" s="176"/>
      <c r="H893" s="176"/>
      <c r="I893" s="176"/>
      <c r="J893" s="176"/>
    </row>
    <row r="894" spans="1:10" ht="12.75">
      <c r="A894" s="188"/>
      <c r="B894" s="189"/>
      <c r="C894" s="176"/>
      <c r="D894" s="176"/>
      <c r="E894" s="176"/>
      <c r="F894" s="176"/>
      <c r="G894" s="176"/>
      <c r="H894" s="176"/>
      <c r="I894" s="176"/>
      <c r="J894" s="176"/>
    </row>
    <row r="895" spans="1:10" ht="12.75">
      <c r="A895" s="188"/>
      <c r="B895" s="189"/>
      <c r="C895" s="176"/>
      <c r="D895" s="176"/>
      <c r="E895" s="176"/>
      <c r="F895" s="176"/>
      <c r="G895" s="176"/>
      <c r="H895" s="176"/>
      <c r="I895" s="176"/>
      <c r="J895" s="176"/>
    </row>
    <row r="896" spans="1:10" ht="12.75">
      <c r="A896" s="188"/>
      <c r="B896" s="189"/>
      <c r="C896" s="176"/>
      <c r="D896" s="176"/>
      <c r="E896" s="176"/>
      <c r="F896" s="176"/>
      <c r="G896" s="176"/>
      <c r="H896" s="176"/>
      <c r="I896" s="176"/>
      <c r="J896" s="176"/>
    </row>
    <row r="897" spans="1:10" ht="12.75">
      <c r="A897" s="188"/>
      <c r="B897" s="189"/>
      <c r="C897" s="176"/>
      <c r="D897" s="176"/>
      <c r="E897" s="176"/>
      <c r="F897" s="176"/>
      <c r="G897" s="176"/>
      <c r="H897" s="176"/>
      <c r="I897" s="176"/>
      <c r="J897" s="176"/>
    </row>
    <row r="898" spans="1:10" ht="12.75">
      <c r="A898" s="188"/>
      <c r="B898" s="189"/>
      <c r="C898" s="176"/>
      <c r="D898" s="176"/>
      <c r="E898" s="176"/>
      <c r="F898" s="176"/>
      <c r="G898" s="176"/>
      <c r="H898" s="176"/>
      <c r="I898" s="176"/>
      <c r="J898" s="176"/>
    </row>
    <row r="899" spans="1:10" ht="12.75">
      <c r="A899" s="188"/>
      <c r="B899" s="189"/>
      <c r="C899" s="176"/>
      <c r="D899" s="176"/>
      <c r="E899" s="176"/>
      <c r="F899" s="176"/>
      <c r="G899" s="176"/>
      <c r="H899" s="176"/>
      <c r="I899" s="176"/>
      <c r="J899" s="176"/>
    </row>
    <row r="900" spans="1:10" ht="12.75">
      <c r="A900" s="188"/>
      <c r="B900" s="189"/>
      <c r="C900" s="176"/>
      <c r="D900" s="176"/>
      <c r="E900" s="176"/>
      <c r="F900" s="176"/>
      <c r="G900" s="176"/>
      <c r="H900" s="176"/>
      <c r="I900" s="176"/>
      <c r="J900" s="176"/>
    </row>
    <row r="901" spans="1:10" ht="12.75">
      <c r="A901" s="188"/>
      <c r="B901" s="189"/>
      <c r="C901" s="176"/>
      <c r="D901" s="176"/>
      <c r="E901" s="176"/>
      <c r="F901" s="176"/>
      <c r="G901" s="176"/>
      <c r="H901" s="176"/>
      <c r="I901" s="176"/>
      <c r="J901" s="176"/>
    </row>
    <row r="902" spans="1:10" ht="12.75">
      <c r="A902" s="188"/>
      <c r="B902" s="189"/>
      <c r="C902" s="176"/>
      <c r="D902" s="176"/>
      <c r="E902" s="176"/>
      <c r="F902" s="176"/>
      <c r="G902" s="176"/>
      <c r="H902" s="176"/>
      <c r="I902" s="176"/>
      <c r="J902" s="176"/>
    </row>
    <row r="903" spans="1:10" ht="12.75">
      <c r="A903" s="188"/>
      <c r="B903" s="189"/>
      <c r="C903" s="176"/>
      <c r="D903" s="176"/>
      <c r="E903" s="176"/>
      <c r="F903" s="176"/>
      <c r="G903" s="176"/>
      <c r="H903" s="176"/>
      <c r="I903" s="176"/>
      <c r="J903" s="176"/>
    </row>
    <row r="904" spans="1:10" ht="12.75">
      <c r="A904" s="188"/>
      <c r="B904" s="189"/>
      <c r="C904" s="176"/>
      <c r="D904" s="176"/>
      <c r="E904" s="176"/>
      <c r="F904" s="176"/>
      <c r="G904" s="176"/>
      <c r="H904" s="176"/>
      <c r="I904" s="176"/>
      <c r="J904" s="176"/>
    </row>
    <row r="905" spans="1:10" ht="12.75">
      <c r="A905" s="188"/>
      <c r="B905" s="189"/>
      <c r="C905" s="176"/>
      <c r="D905" s="176"/>
      <c r="E905" s="176"/>
      <c r="F905" s="176"/>
      <c r="G905" s="176"/>
      <c r="H905" s="176"/>
      <c r="I905" s="176"/>
      <c r="J905" s="176"/>
    </row>
    <row r="906" spans="1:10" ht="12.75">
      <c r="A906" s="188"/>
      <c r="B906" s="189"/>
      <c r="C906" s="176"/>
      <c r="D906" s="176"/>
      <c r="E906" s="176"/>
      <c r="F906" s="176"/>
      <c r="G906" s="176"/>
      <c r="H906" s="176"/>
      <c r="I906" s="176"/>
      <c r="J906" s="176"/>
    </row>
    <row r="907" spans="1:10" ht="12.75">
      <c r="A907" s="188"/>
      <c r="B907" s="189"/>
      <c r="C907" s="176"/>
      <c r="D907" s="176"/>
      <c r="E907" s="176"/>
      <c r="F907" s="176"/>
      <c r="G907" s="176"/>
      <c r="H907" s="176"/>
      <c r="I907" s="176"/>
      <c r="J907" s="176"/>
    </row>
    <row r="908" spans="1:10" ht="12.75">
      <c r="A908" s="188"/>
      <c r="B908" s="189"/>
      <c r="C908" s="176"/>
      <c r="D908" s="176"/>
      <c r="E908" s="176"/>
      <c r="F908" s="176"/>
      <c r="G908" s="176"/>
      <c r="H908" s="176"/>
      <c r="I908" s="176"/>
      <c r="J908" s="176"/>
    </row>
    <row r="909" spans="1:10" ht="12.75">
      <c r="A909" s="188"/>
      <c r="B909" s="189"/>
      <c r="C909" s="176"/>
      <c r="D909" s="176"/>
      <c r="E909" s="176"/>
      <c r="F909" s="176"/>
      <c r="G909" s="176"/>
      <c r="H909" s="176"/>
      <c r="I909" s="176"/>
      <c r="J909" s="176"/>
    </row>
    <row r="910" spans="1:10" ht="12.75">
      <c r="A910" s="188"/>
      <c r="B910" s="189"/>
      <c r="C910" s="176"/>
      <c r="D910" s="176"/>
      <c r="E910" s="176"/>
      <c r="F910" s="176"/>
      <c r="G910" s="176"/>
      <c r="H910" s="176"/>
      <c r="I910" s="176"/>
      <c r="J910" s="176"/>
    </row>
    <row r="911" spans="1:10" ht="12.75">
      <c r="A911" s="188"/>
      <c r="B911" s="189"/>
      <c r="C911" s="176"/>
      <c r="D911" s="176"/>
      <c r="E911" s="176"/>
      <c r="F911" s="176"/>
      <c r="G911" s="176"/>
      <c r="H911" s="176"/>
      <c r="I911" s="176"/>
      <c r="J911" s="176"/>
    </row>
    <row r="912" spans="1:10" ht="12.75">
      <c r="A912" s="188"/>
      <c r="B912" s="189"/>
      <c r="C912" s="176"/>
      <c r="D912" s="176"/>
      <c r="E912" s="176"/>
      <c r="F912" s="176"/>
      <c r="G912" s="176"/>
      <c r="H912" s="176"/>
      <c r="I912" s="176"/>
      <c r="J912" s="176"/>
    </row>
    <row r="913" spans="1:10" ht="12.75">
      <c r="A913" s="188"/>
      <c r="B913" s="189"/>
      <c r="C913" s="176"/>
      <c r="D913" s="176"/>
      <c r="E913" s="176"/>
      <c r="F913" s="176"/>
      <c r="G913" s="176"/>
      <c r="H913" s="176"/>
      <c r="I913" s="176"/>
      <c r="J913" s="176"/>
    </row>
    <row r="914" spans="1:10" ht="12.75">
      <c r="A914" s="188"/>
      <c r="B914" s="189"/>
      <c r="C914" s="176"/>
      <c r="D914" s="176"/>
      <c r="E914" s="176"/>
      <c r="F914" s="176"/>
      <c r="G914" s="176"/>
      <c r="H914" s="176"/>
      <c r="I914" s="176"/>
      <c r="J914" s="176"/>
    </row>
    <row r="915" spans="1:10" ht="12.75">
      <c r="A915" s="188"/>
      <c r="B915" s="189"/>
      <c r="C915" s="176"/>
      <c r="D915" s="176"/>
      <c r="E915" s="176"/>
      <c r="F915" s="176"/>
      <c r="G915" s="176"/>
      <c r="H915" s="176"/>
      <c r="I915" s="176"/>
      <c r="J915" s="176"/>
    </row>
    <row r="916" spans="1:10" ht="12.75">
      <c r="A916" s="188"/>
      <c r="B916" s="189"/>
      <c r="C916" s="176"/>
      <c r="D916" s="176"/>
      <c r="E916" s="176"/>
      <c r="F916" s="176"/>
      <c r="G916" s="176"/>
      <c r="H916" s="176"/>
      <c r="I916" s="176"/>
      <c r="J916" s="176"/>
    </row>
    <row r="917" spans="1:10" ht="12.75">
      <c r="A917" s="188"/>
      <c r="B917" s="189"/>
      <c r="C917" s="176"/>
      <c r="D917" s="176"/>
      <c r="E917" s="176"/>
      <c r="F917" s="176"/>
      <c r="G917" s="176"/>
      <c r="H917" s="176"/>
      <c r="I917" s="176"/>
      <c r="J917" s="176"/>
    </row>
    <row r="918" spans="1:10" ht="12.75">
      <c r="A918" s="188"/>
      <c r="B918" s="189"/>
      <c r="C918" s="176"/>
      <c r="D918" s="176"/>
      <c r="E918" s="176"/>
      <c r="F918" s="176"/>
      <c r="G918" s="176"/>
      <c r="H918" s="176"/>
      <c r="I918" s="176"/>
      <c r="J918" s="176"/>
    </row>
    <row r="919" spans="1:10" ht="12.75">
      <c r="A919" s="188"/>
      <c r="B919" s="189"/>
      <c r="C919" s="176"/>
      <c r="D919" s="176"/>
      <c r="E919" s="176"/>
      <c r="F919" s="176"/>
      <c r="G919" s="176"/>
      <c r="H919" s="176"/>
      <c r="I919" s="176"/>
      <c r="J919" s="176"/>
    </row>
    <row r="920" spans="1:10" ht="12.75">
      <c r="A920" s="188"/>
      <c r="B920" s="189"/>
      <c r="C920" s="176"/>
      <c r="D920" s="176"/>
      <c r="E920" s="176"/>
      <c r="F920" s="176"/>
      <c r="G920" s="176"/>
      <c r="H920" s="176"/>
      <c r="I920" s="176"/>
      <c r="J920" s="176"/>
    </row>
    <row r="921" spans="1:10" ht="12.75">
      <c r="A921" s="188"/>
      <c r="B921" s="189"/>
      <c r="C921" s="176"/>
      <c r="D921" s="176"/>
      <c r="E921" s="176"/>
      <c r="F921" s="176"/>
      <c r="G921" s="176"/>
      <c r="H921" s="176"/>
      <c r="I921" s="176"/>
      <c r="J921" s="176"/>
    </row>
    <row r="922" spans="1:10" ht="12.75">
      <c r="A922" s="188"/>
      <c r="B922" s="189"/>
      <c r="C922" s="176"/>
      <c r="D922" s="176"/>
      <c r="E922" s="176"/>
      <c r="F922" s="176"/>
      <c r="G922" s="176"/>
      <c r="H922" s="176"/>
      <c r="I922" s="176"/>
      <c r="J922" s="176"/>
    </row>
    <row r="923" spans="1:10" ht="12.75">
      <c r="A923" s="188"/>
      <c r="B923" s="189"/>
      <c r="C923" s="176"/>
      <c r="D923" s="176"/>
      <c r="E923" s="176"/>
      <c r="F923" s="176"/>
      <c r="G923" s="176"/>
      <c r="H923" s="176"/>
      <c r="I923" s="176"/>
      <c r="J923" s="176"/>
    </row>
    <row r="924" spans="1:10" ht="12.75">
      <c r="A924" s="188"/>
      <c r="B924" s="189"/>
      <c r="C924" s="176"/>
      <c r="D924" s="176"/>
      <c r="E924" s="176"/>
      <c r="F924" s="176"/>
      <c r="G924" s="176"/>
      <c r="H924" s="176"/>
      <c r="I924" s="176"/>
      <c r="J924" s="176"/>
    </row>
    <row r="925" spans="1:10" ht="12.75">
      <c r="A925" s="188"/>
      <c r="B925" s="189"/>
      <c r="C925" s="176"/>
      <c r="D925" s="176"/>
      <c r="E925" s="176"/>
      <c r="F925" s="176"/>
      <c r="G925" s="176"/>
      <c r="H925" s="176"/>
      <c r="I925" s="176"/>
      <c r="J925" s="176"/>
    </row>
    <row r="926" spans="1:10" ht="12.75">
      <c r="A926" s="188"/>
      <c r="B926" s="189"/>
      <c r="C926" s="176"/>
      <c r="D926" s="176"/>
      <c r="E926" s="176"/>
      <c r="F926" s="176"/>
      <c r="G926" s="176"/>
      <c r="H926" s="176"/>
      <c r="I926" s="176"/>
      <c r="J926" s="176"/>
    </row>
    <row r="927" spans="1:10" ht="12.75">
      <c r="A927" s="188"/>
      <c r="B927" s="189"/>
      <c r="C927" s="176"/>
      <c r="D927" s="176"/>
      <c r="E927" s="176"/>
      <c r="F927" s="176"/>
      <c r="G927" s="176"/>
      <c r="H927" s="176"/>
      <c r="I927" s="176"/>
      <c r="J927" s="176"/>
    </row>
    <row r="928" spans="1:10" ht="12.75">
      <c r="A928" s="188"/>
      <c r="B928" s="189"/>
      <c r="C928" s="176"/>
      <c r="D928" s="176"/>
      <c r="E928" s="176"/>
      <c r="F928" s="176"/>
      <c r="G928" s="176"/>
      <c r="H928" s="176"/>
      <c r="I928" s="176"/>
      <c r="J928" s="176"/>
    </row>
    <row r="929" spans="1:10" ht="12.75">
      <c r="A929" s="188"/>
      <c r="B929" s="189"/>
      <c r="C929" s="176"/>
      <c r="D929" s="176"/>
      <c r="E929" s="176"/>
      <c r="F929" s="176"/>
      <c r="G929" s="176"/>
      <c r="H929" s="176"/>
      <c r="I929" s="176"/>
      <c r="J929" s="176"/>
    </row>
    <row r="930" spans="1:10" ht="12.75">
      <c r="A930" s="188"/>
      <c r="B930" s="189"/>
      <c r="C930" s="176"/>
      <c r="D930" s="176"/>
      <c r="E930" s="176"/>
      <c r="F930" s="176"/>
      <c r="G930" s="176"/>
      <c r="H930" s="176"/>
      <c r="I930" s="176"/>
      <c r="J930" s="176"/>
    </row>
    <row r="931" spans="1:10" ht="12.75">
      <c r="A931" s="188"/>
      <c r="B931" s="189"/>
      <c r="C931" s="176"/>
      <c r="D931" s="176"/>
      <c r="E931" s="176"/>
      <c r="F931" s="176"/>
      <c r="G931" s="176"/>
      <c r="H931" s="176"/>
      <c r="I931" s="176"/>
      <c r="J931" s="176"/>
    </row>
    <row r="932" spans="1:10" ht="12.75">
      <c r="A932" s="188"/>
      <c r="B932" s="189"/>
      <c r="C932" s="176"/>
      <c r="D932" s="176"/>
      <c r="E932" s="176"/>
      <c r="F932" s="176"/>
      <c r="G932" s="176"/>
      <c r="H932" s="176"/>
      <c r="I932" s="176"/>
      <c r="J932" s="176"/>
    </row>
    <row r="933" spans="1:10" ht="12.75">
      <c r="A933" s="188"/>
      <c r="B933" s="189"/>
      <c r="C933" s="176"/>
      <c r="D933" s="176"/>
      <c r="E933" s="176"/>
      <c r="F933" s="176"/>
      <c r="G933" s="176"/>
      <c r="H933" s="176"/>
      <c r="I933" s="176"/>
      <c r="J933" s="176"/>
    </row>
    <row r="934" spans="1:10" ht="12.75">
      <c r="A934" s="188"/>
      <c r="B934" s="189"/>
      <c r="C934" s="176"/>
      <c r="D934" s="176"/>
      <c r="E934" s="176"/>
      <c r="F934" s="176"/>
      <c r="G934" s="176"/>
      <c r="H934" s="176"/>
      <c r="I934" s="176"/>
      <c r="J934" s="176"/>
    </row>
    <row r="935" spans="1:10" ht="12.75">
      <c r="A935" s="188"/>
      <c r="B935" s="189"/>
      <c r="C935" s="176"/>
      <c r="D935" s="176"/>
      <c r="E935" s="176"/>
      <c r="F935" s="176"/>
      <c r="G935" s="176"/>
      <c r="H935" s="176"/>
      <c r="I935" s="176"/>
      <c r="J935" s="176"/>
    </row>
    <row r="936" spans="1:10" ht="12.75">
      <c r="A936" s="188"/>
      <c r="B936" s="189"/>
      <c r="C936" s="176"/>
      <c r="D936" s="176"/>
      <c r="E936" s="176"/>
      <c r="F936" s="176"/>
      <c r="G936" s="176"/>
      <c r="H936" s="176"/>
      <c r="I936" s="176"/>
      <c r="J936" s="176"/>
    </row>
    <row r="937" spans="1:10" ht="12.75">
      <c r="A937" s="188"/>
      <c r="B937" s="189"/>
      <c r="C937" s="176"/>
      <c r="D937" s="176"/>
      <c r="E937" s="176"/>
      <c r="F937" s="176"/>
      <c r="G937" s="176"/>
      <c r="H937" s="176"/>
      <c r="I937" s="176"/>
      <c r="J937" s="176"/>
    </row>
    <row r="938" spans="1:10" ht="12.75">
      <c r="A938" s="188"/>
      <c r="B938" s="189"/>
      <c r="C938" s="176"/>
      <c r="D938" s="176"/>
      <c r="E938" s="176"/>
      <c r="F938" s="176"/>
      <c r="G938" s="176"/>
      <c r="H938" s="176"/>
      <c r="I938" s="176"/>
      <c r="J938" s="176"/>
    </row>
    <row r="939" spans="1:10" ht="12.75">
      <c r="A939" s="188"/>
      <c r="B939" s="189"/>
      <c r="C939" s="176"/>
      <c r="D939" s="176"/>
      <c r="E939" s="176"/>
      <c r="F939" s="176"/>
      <c r="G939" s="176"/>
      <c r="H939" s="176"/>
      <c r="I939" s="176"/>
      <c r="J939" s="176"/>
    </row>
    <row r="940" spans="1:10" ht="12.75">
      <c r="A940" s="188"/>
      <c r="B940" s="189"/>
      <c r="C940" s="176"/>
      <c r="D940" s="176"/>
      <c r="E940" s="176"/>
      <c r="F940" s="176"/>
      <c r="G940" s="176"/>
      <c r="H940" s="176"/>
      <c r="I940" s="176"/>
      <c r="J940" s="176"/>
    </row>
    <row r="941" spans="1:10" ht="12.75">
      <c r="A941" s="188"/>
      <c r="B941" s="189"/>
      <c r="C941" s="176"/>
      <c r="D941" s="176"/>
      <c r="E941" s="176"/>
      <c r="F941" s="176"/>
      <c r="G941" s="176"/>
      <c r="H941" s="176"/>
      <c r="I941" s="176"/>
      <c r="J941" s="176"/>
    </row>
    <row r="942" spans="1:10" ht="12.75">
      <c r="A942" s="188"/>
      <c r="B942" s="189"/>
      <c r="C942" s="176"/>
      <c r="D942" s="176"/>
      <c r="E942" s="176"/>
      <c r="F942" s="176"/>
      <c r="G942" s="176"/>
      <c r="H942" s="176"/>
      <c r="I942" s="176"/>
      <c r="J942" s="176"/>
    </row>
    <row r="943" spans="1:10" ht="12.75">
      <c r="A943" s="188"/>
      <c r="B943" s="189"/>
      <c r="C943" s="176"/>
      <c r="D943" s="176"/>
      <c r="E943" s="176"/>
      <c r="F943" s="176"/>
      <c r="G943" s="176"/>
      <c r="H943" s="176"/>
      <c r="I943" s="176"/>
      <c r="J943" s="176"/>
    </row>
    <row r="944" spans="1:10" ht="12.75">
      <c r="A944" s="188"/>
      <c r="B944" s="189"/>
      <c r="C944" s="176"/>
      <c r="D944" s="176"/>
      <c r="E944" s="176"/>
      <c r="F944" s="176"/>
      <c r="G944" s="176"/>
      <c r="H944" s="176"/>
      <c r="I944" s="176"/>
      <c r="J944" s="176"/>
    </row>
    <row r="945" spans="1:10" ht="12.75">
      <c r="A945" s="188"/>
      <c r="B945" s="189"/>
      <c r="C945" s="176"/>
      <c r="D945" s="176"/>
      <c r="E945" s="176"/>
      <c r="F945" s="176"/>
      <c r="G945" s="176"/>
      <c r="H945" s="176"/>
      <c r="I945" s="176"/>
      <c r="J945" s="176"/>
    </row>
    <row r="946" spans="1:10" ht="12.75">
      <c r="A946" s="188"/>
      <c r="B946" s="189"/>
      <c r="C946" s="176"/>
      <c r="D946" s="176"/>
      <c r="E946" s="176"/>
      <c r="F946" s="176"/>
      <c r="G946" s="176"/>
      <c r="H946" s="176"/>
      <c r="I946" s="176"/>
      <c r="J946" s="176"/>
    </row>
    <row r="947" spans="1:10" ht="12.75">
      <c r="A947" s="188"/>
      <c r="B947" s="189"/>
      <c r="C947" s="176"/>
      <c r="D947" s="176"/>
      <c r="E947" s="176"/>
      <c r="F947" s="176"/>
      <c r="G947" s="176"/>
      <c r="H947" s="176"/>
      <c r="I947" s="176"/>
      <c r="J947" s="176"/>
    </row>
    <row r="948" spans="1:10" ht="12.75">
      <c r="A948" s="188"/>
      <c r="B948" s="189"/>
      <c r="C948" s="176"/>
      <c r="D948" s="176"/>
      <c r="E948" s="176"/>
      <c r="F948" s="176"/>
      <c r="G948" s="176"/>
      <c r="H948" s="176"/>
      <c r="I948" s="176"/>
      <c r="J948" s="176"/>
    </row>
    <row r="949" spans="1:10" ht="12.75">
      <c r="A949" s="188"/>
      <c r="B949" s="189"/>
      <c r="C949" s="176"/>
      <c r="D949" s="176"/>
      <c r="E949" s="176"/>
      <c r="F949" s="176"/>
      <c r="G949" s="176"/>
      <c r="H949" s="176"/>
      <c r="I949" s="176"/>
      <c r="J949" s="176"/>
    </row>
    <row r="950" spans="1:10" ht="12.75">
      <c r="A950" s="188"/>
      <c r="B950" s="189"/>
      <c r="C950" s="176"/>
      <c r="D950" s="176"/>
      <c r="E950" s="176"/>
      <c r="F950" s="176"/>
      <c r="G950" s="176"/>
      <c r="H950" s="176"/>
      <c r="I950" s="176"/>
      <c r="J950" s="176"/>
    </row>
    <row r="951" spans="1:10" ht="12.75">
      <c r="A951" s="188"/>
      <c r="B951" s="189"/>
      <c r="C951" s="176"/>
      <c r="D951" s="176"/>
      <c r="E951" s="176"/>
      <c r="F951" s="176"/>
      <c r="G951" s="176"/>
      <c r="H951" s="176"/>
      <c r="I951" s="176"/>
      <c r="J951" s="176"/>
    </row>
    <row r="952" spans="1:10" ht="12.75">
      <c r="A952" s="188"/>
      <c r="B952" s="189"/>
      <c r="C952" s="176"/>
      <c r="D952" s="176"/>
      <c r="E952" s="176"/>
      <c r="F952" s="176"/>
      <c r="G952" s="176"/>
      <c r="H952" s="176"/>
      <c r="I952" s="176"/>
      <c r="J952" s="176"/>
    </row>
    <row r="953" spans="1:10" ht="12.75">
      <c r="A953" s="188"/>
      <c r="B953" s="189"/>
      <c r="C953" s="176"/>
      <c r="D953" s="176"/>
      <c r="E953" s="176"/>
      <c r="F953" s="176"/>
      <c r="G953" s="176"/>
      <c r="H953" s="176"/>
      <c r="I953" s="176"/>
      <c r="J953" s="176"/>
    </row>
    <row r="954" spans="1:10" ht="12.75">
      <c r="A954" s="188"/>
      <c r="B954" s="189"/>
      <c r="C954" s="176"/>
      <c r="D954" s="176"/>
      <c r="E954" s="176"/>
      <c r="F954" s="176"/>
      <c r="G954" s="176"/>
      <c r="H954" s="176"/>
      <c r="I954" s="176"/>
      <c r="J954" s="176"/>
    </row>
    <row r="955" spans="1:10" ht="12.75">
      <c r="A955" s="188"/>
      <c r="B955" s="189"/>
      <c r="C955" s="176"/>
      <c r="D955" s="176"/>
      <c r="E955" s="176"/>
      <c r="F955" s="176"/>
      <c r="G955" s="176"/>
      <c r="H955" s="176"/>
      <c r="I955" s="176"/>
      <c r="J955" s="176"/>
    </row>
    <row r="956" spans="1:10" ht="12.75">
      <c r="A956" s="188"/>
      <c r="B956" s="189"/>
      <c r="C956" s="176"/>
      <c r="D956" s="176"/>
      <c r="E956" s="176"/>
      <c r="F956" s="176"/>
      <c r="G956" s="176"/>
      <c r="H956" s="176"/>
      <c r="I956" s="176"/>
      <c r="J956" s="176"/>
    </row>
    <row r="957" spans="1:10" ht="12.75">
      <c r="A957" s="188"/>
      <c r="B957" s="189"/>
      <c r="C957" s="176"/>
      <c r="D957" s="176"/>
      <c r="E957" s="176"/>
      <c r="F957" s="176"/>
      <c r="G957" s="176"/>
      <c r="H957" s="176"/>
      <c r="I957" s="176"/>
      <c r="J957" s="176"/>
    </row>
    <row r="958" spans="1:10" ht="12.75">
      <c r="A958" s="188"/>
      <c r="B958" s="189"/>
      <c r="C958" s="176"/>
      <c r="D958" s="176"/>
      <c r="E958" s="176"/>
      <c r="F958" s="176"/>
      <c r="G958" s="176"/>
      <c r="H958" s="176"/>
      <c r="I958" s="176"/>
      <c r="J958" s="176"/>
    </row>
    <row r="959" spans="1:10" ht="12.75">
      <c r="A959" s="188"/>
      <c r="B959" s="189"/>
      <c r="C959" s="176"/>
      <c r="D959" s="176"/>
      <c r="E959" s="176"/>
      <c r="F959" s="176"/>
      <c r="G959" s="176"/>
      <c r="H959" s="176"/>
      <c r="I959" s="176"/>
      <c r="J959" s="176"/>
    </row>
    <row r="960" spans="1:10" ht="12.75">
      <c r="A960" s="188"/>
      <c r="B960" s="189"/>
      <c r="C960" s="176"/>
      <c r="D960" s="176"/>
      <c r="E960" s="176"/>
      <c r="F960" s="176"/>
      <c r="G960" s="176"/>
      <c r="H960" s="176"/>
      <c r="I960" s="176"/>
      <c r="J960" s="176"/>
    </row>
    <row r="961" spans="1:10" ht="12.75">
      <c r="A961" s="188"/>
      <c r="B961" s="189"/>
      <c r="C961" s="176"/>
      <c r="D961" s="176"/>
      <c r="E961" s="176"/>
      <c r="F961" s="176"/>
      <c r="G961" s="176"/>
      <c r="H961" s="176"/>
      <c r="I961" s="176"/>
      <c r="J961" s="176"/>
    </row>
    <row r="962" spans="1:10" ht="12.75">
      <c r="A962" s="188"/>
      <c r="B962" s="189"/>
      <c r="C962" s="176"/>
      <c r="D962" s="176"/>
      <c r="E962" s="176"/>
      <c r="F962" s="176"/>
      <c r="G962" s="176"/>
      <c r="H962" s="176"/>
      <c r="I962" s="176"/>
      <c r="J962" s="176"/>
    </row>
    <row r="963" spans="1:10" ht="12.75">
      <c r="A963" s="188"/>
      <c r="B963" s="189"/>
      <c r="C963" s="176"/>
      <c r="D963" s="176"/>
      <c r="E963" s="176"/>
      <c r="F963" s="176"/>
      <c r="G963" s="176"/>
      <c r="H963" s="176"/>
      <c r="I963" s="176"/>
      <c r="J963" s="176"/>
    </row>
    <row r="964" spans="1:10" ht="12.75">
      <c r="A964" s="188"/>
      <c r="B964" s="189"/>
      <c r="C964" s="176"/>
      <c r="D964" s="176"/>
      <c r="E964" s="176"/>
      <c r="F964" s="176"/>
      <c r="G964" s="176"/>
      <c r="H964" s="176"/>
      <c r="I964" s="176"/>
      <c r="J964" s="176"/>
    </row>
    <row r="965" spans="1:10" ht="12.75">
      <c r="A965" s="188"/>
      <c r="B965" s="189"/>
      <c r="C965" s="176"/>
      <c r="D965" s="176"/>
      <c r="E965" s="176"/>
      <c r="F965" s="176"/>
      <c r="G965" s="176"/>
      <c r="H965" s="176"/>
      <c r="I965" s="176"/>
      <c r="J965" s="176"/>
    </row>
    <row r="966" spans="1:10" ht="12.75">
      <c r="A966" s="188"/>
      <c r="B966" s="189"/>
      <c r="C966" s="176"/>
      <c r="D966" s="176"/>
      <c r="E966" s="176"/>
      <c r="F966" s="176"/>
      <c r="G966" s="176"/>
      <c r="H966" s="176"/>
      <c r="I966" s="176"/>
      <c r="J966" s="176"/>
    </row>
    <row r="967" spans="1:10" ht="12.75">
      <c r="A967" s="188"/>
      <c r="B967" s="189"/>
      <c r="C967" s="176"/>
      <c r="D967" s="176"/>
      <c r="E967" s="176"/>
      <c r="F967" s="176"/>
      <c r="G967" s="176"/>
      <c r="H967" s="176"/>
      <c r="I967" s="176"/>
      <c r="J967" s="176"/>
    </row>
    <row r="968" spans="1:10" ht="12.75">
      <c r="A968" s="188"/>
      <c r="B968" s="189"/>
      <c r="C968" s="176"/>
      <c r="D968" s="176"/>
      <c r="E968" s="176"/>
      <c r="F968" s="176"/>
      <c r="G968" s="176"/>
      <c r="H968" s="176"/>
      <c r="I968" s="176"/>
      <c r="J968" s="176"/>
    </row>
    <row r="969" spans="1:10" ht="12.75">
      <c r="A969" s="188"/>
      <c r="B969" s="189"/>
      <c r="C969" s="176"/>
      <c r="D969" s="176"/>
      <c r="E969" s="176"/>
      <c r="F969" s="176"/>
      <c r="G969" s="176"/>
      <c r="H969" s="176"/>
      <c r="I969" s="176"/>
      <c r="J969" s="176"/>
    </row>
    <row r="970" spans="1:10" ht="12.75">
      <c r="A970" s="188"/>
      <c r="B970" s="189"/>
      <c r="C970" s="176"/>
      <c r="D970" s="176"/>
      <c r="E970" s="176"/>
      <c r="F970" s="176"/>
      <c r="G970" s="176"/>
      <c r="H970" s="176"/>
      <c r="I970" s="176"/>
      <c r="J970" s="176"/>
    </row>
    <row r="971" spans="1:10" ht="12.75">
      <c r="A971" s="188"/>
      <c r="B971" s="189"/>
      <c r="C971" s="176"/>
      <c r="D971" s="176"/>
      <c r="E971" s="176"/>
      <c r="F971" s="176"/>
      <c r="G971" s="176"/>
      <c r="H971" s="176"/>
      <c r="I971" s="176"/>
      <c r="J971" s="176"/>
    </row>
    <row r="972" spans="1:10" ht="12.75">
      <c r="A972" s="188"/>
      <c r="B972" s="189"/>
      <c r="C972" s="176"/>
      <c r="D972" s="176"/>
      <c r="E972" s="176"/>
      <c r="F972" s="176"/>
      <c r="G972" s="176"/>
      <c r="H972" s="176"/>
      <c r="I972" s="176"/>
      <c r="J972" s="176"/>
    </row>
    <row r="973" spans="1:10" ht="12.75">
      <c r="A973" s="188"/>
      <c r="B973" s="189"/>
      <c r="C973" s="176"/>
      <c r="D973" s="176"/>
      <c r="E973" s="176"/>
      <c r="F973" s="176"/>
      <c r="G973" s="176"/>
      <c r="H973" s="176"/>
      <c r="I973" s="176"/>
      <c r="J973" s="176"/>
    </row>
    <row r="974" spans="1:10" ht="12.75">
      <c r="A974" s="188"/>
      <c r="B974" s="189"/>
      <c r="C974" s="176"/>
      <c r="D974" s="176"/>
      <c r="E974" s="176"/>
      <c r="F974" s="176"/>
      <c r="G974" s="176"/>
      <c r="H974" s="176"/>
      <c r="I974" s="176"/>
      <c r="J974" s="176"/>
    </row>
    <row r="975" spans="1:10" ht="12.75">
      <c r="A975" s="188"/>
      <c r="B975" s="189"/>
      <c r="C975" s="176"/>
      <c r="D975" s="176"/>
      <c r="E975" s="176"/>
      <c r="F975" s="176"/>
      <c r="G975" s="176"/>
      <c r="H975" s="176"/>
      <c r="I975" s="176"/>
      <c r="J975" s="176"/>
    </row>
    <row r="976" spans="1:10" ht="12.75">
      <c r="A976" s="188"/>
      <c r="B976" s="189"/>
      <c r="C976" s="176"/>
      <c r="D976" s="176"/>
      <c r="E976" s="176"/>
      <c r="F976" s="176"/>
      <c r="G976" s="176"/>
      <c r="H976" s="176"/>
      <c r="I976" s="176"/>
      <c r="J976" s="176"/>
    </row>
    <row r="977" spans="1:10" ht="12.75">
      <c r="A977" s="188"/>
      <c r="B977" s="189"/>
      <c r="C977" s="176"/>
      <c r="D977" s="176"/>
      <c r="E977" s="176"/>
      <c r="F977" s="176"/>
      <c r="G977" s="176"/>
      <c r="H977" s="176"/>
      <c r="I977" s="176"/>
      <c r="J977" s="176"/>
    </row>
    <row r="978" spans="1:10" ht="12.75">
      <c r="A978" s="188"/>
      <c r="B978" s="189"/>
      <c r="C978" s="176"/>
      <c r="D978" s="176"/>
      <c r="E978" s="176"/>
      <c r="F978" s="176"/>
      <c r="G978" s="176"/>
      <c r="H978" s="176"/>
      <c r="I978" s="176"/>
      <c r="J978" s="176"/>
    </row>
    <row r="979" spans="1:10" ht="12.75">
      <c r="A979" s="188"/>
      <c r="B979" s="189"/>
      <c r="C979" s="176"/>
      <c r="D979" s="176"/>
      <c r="E979" s="176"/>
      <c r="F979" s="176"/>
      <c r="G979" s="176"/>
      <c r="H979" s="176"/>
      <c r="I979" s="176"/>
      <c r="J979" s="176"/>
    </row>
    <row r="980" spans="1:10" ht="12.75">
      <c r="A980" s="188"/>
      <c r="B980" s="189"/>
      <c r="C980" s="176"/>
      <c r="D980" s="176"/>
      <c r="E980" s="176"/>
      <c r="F980" s="176"/>
      <c r="G980" s="176"/>
      <c r="H980" s="176"/>
      <c r="I980" s="176"/>
      <c r="J980" s="176"/>
    </row>
    <row r="981" spans="1:10" ht="12.75">
      <c r="A981" s="188"/>
      <c r="B981" s="189"/>
      <c r="C981" s="176"/>
      <c r="D981" s="176"/>
      <c r="E981" s="176"/>
      <c r="F981" s="176"/>
      <c r="G981" s="176"/>
      <c r="H981" s="176"/>
      <c r="I981" s="176"/>
      <c r="J981" s="176"/>
    </row>
    <row r="982" spans="1:10" ht="12.75">
      <c r="A982" s="188"/>
      <c r="B982" s="189"/>
      <c r="C982" s="176"/>
      <c r="D982" s="176"/>
      <c r="E982" s="176"/>
      <c r="F982" s="176"/>
      <c r="G982" s="176"/>
      <c r="H982" s="176"/>
      <c r="I982" s="176"/>
      <c r="J982" s="176"/>
    </row>
    <row r="983" spans="1:10" ht="12.75">
      <c r="A983" s="188"/>
      <c r="B983" s="189"/>
      <c r="C983" s="176"/>
      <c r="D983" s="176"/>
      <c r="E983" s="176"/>
      <c r="F983" s="176"/>
      <c r="G983" s="176"/>
      <c r="H983" s="176"/>
      <c r="I983" s="176"/>
      <c r="J983" s="176"/>
    </row>
    <row r="984" spans="1:10" ht="12.75">
      <c r="A984" s="188"/>
      <c r="B984" s="189"/>
      <c r="C984" s="176"/>
      <c r="D984" s="176"/>
      <c r="E984" s="176"/>
      <c r="F984" s="176"/>
      <c r="G984" s="176"/>
      <c r="H984" s="176"/>
      <c r="I984" s="176"/>
      <c r="J984" s="176"/>
    </row>
    <row r="985" spans="1:10" ht="12.75">
      <c r="A985" s="188"/>
      <c r="B985" s="189"/>
      <c r="C985" s="176"/>
      <c r="D985" s="176"/>
      <c r="E985" s="176"/>
      <c r="F985" s="176"/>
      <c r="G985" s="176"/>
      <c r="H985" s="176"/>
      <c r="I985" s="176"/>
      <c r="J985" s="176"/>
    </row>
    <row r="986" spans="1:10" ht="12.75">
      <c r="A986" s="188"/>
      <c r="B986" s="189"/>
      <c r="C986" s="176"/>
      <c r="D986" s="176"/>
      <c r="E986" s="176"/>
      <c r="F986" s="176"/>
      <c r="G986" s="176"/>
      <c r="H986" s="176"/>
      <c r="I986" s="176"/>
      <c r="J986" s="176"/>
    </row>
    <row r="987" spans="1:10" ht="12.75">
      <c r="A987" s="188"/>
      <c r="B987" s="189"/>
      <c r="C987" s="176"/>
      <c r="D987" s="176"/>
      <c r="E987" s="176"/>
      <c r="F987" s="176"/>
      <c r="G987" s="176"/>
      <c r="H987" s="176"/>
      <c r="I987" s="176"/>
      <c r="J987" s="176"/>
    </row>
    <row r="988" spans="1:10" ht="12.75">
      <c r="A988" s="188"/>
      <c r="B988" s="189"/>
      <c r="C988" s="176"/>
      <c r="D988" s="176"/>
      <c r="E988" s="176"/>
      <c r="F988" s="176"/>
      <c r="G988" s="176"/>
      <c r="H988" s="176"/>
      <c r="I988" s="176"/>
      <c r="J988" s="176"/>
    </row>
    <row r="989" spans="1:10" ht="12.75">
      <c r="A989" s="188"/>
      <c r="B989" s="189"/>
      <c r="C989" s="176"/>
      <c r="D989" s="176"/>
      <c r="E989" s="176"/>
      <c r="F989" s="176"/>
      <c r="G989" s="176"/>
      <c r="H989" s="176"/>
      <c r="I989" s="176"/>
      <c r="J989" s="176"/>
    </row>
    <row r="990" spans="1:10" ht="12.75">
      <c r="A990" s="188"/>
      <c r="B990" s="189"/>
      <c r="C990" s="176"/>
      <c r="D990" s="176"/>
      <c r="E990" s="176"/>
      <c r="F990" s="176"/>
      <c r="G990" s="176"/>
      <c r="H990" s="176"/>
      <c r="I990" s="176"/>
      <c r="J990" s="176"/>
    </row>
    <row r="991" spans="1:10" ht="12.75">
      <c r="A991" s="188"/>
      <c r="B991" s="189"/>
      <c r="C991" s="176"/>
      <c r="D991" s="176"/>
      <c r="E991" s="176"/>
      <c r="F991" s="176"/>
      <c r="G991" s="176"/>
      <c r="H991" s="176"/>
      <c r="I991" s="176"/>
      <c r="J991" s="176"/>
    </row>
    <row r="992" spans="1:10" ht="12.75">
      <c r="A992" s="188"/>
      <c r="B992" s="189"/>
      <c r="C992" s="176"/>
      <c r="D992" s="176"/>
      <c r="E992" s="176"/>
      <c r="F992" s="176"/>
      <c r="G992" s="176"/>
      <c r="H992" s="176"/>
      <c r="I992" s="176"/>
      <c r="J992" s="176"/>
    </row>
    <row r="993" spans="1:10" ht="12.75">
      <c r="A993" s="188"/>
      <c r="B993" s="189"/>
      <c r="C993" s="176"/>
      <c r="D993" s="176"/>
      <c r="E993" s="176"/>
      <c r="F993" s="176"/>
      <c r="G993" s="176"/>
      <c r="H993" s="176"/>
      <c r="I993" s="176"/>
      <c r="J993" s="176"/>
    </row>
    <row r="994" spans="1:10" ht="12.75">
      <c r="A994" s="188"/>
      <c r="B994" s="189"/>
      <c r="C994" s="176"/>
      <c r="D994" s="176"/>
      <c r="E994" s="176"/>
      <c r="F994" s="176"/>
      <c r="G994" s="176"/>
      <c r="H994" s="176"/>
      <c r="I994" s="176"/>
      <c r="J994" s="176"/>
    </row>
    <row r="995" spans="1:10" ht="12.75">
      <c r="A995" s="188"/>
      <c r="B995" s="189"/>
      <c r="C995" s="176"/>
      <c r="D995" s="176"/>
      <c r="E995" s="176"/>
      <c r="F995" s="176"/>
      <c r="G995" s="176"/>
      <c r="H995" s="176"/>
      <c r="I995" s="176"/>
      <c r="J995" s="176"/>
    </row>
    <row r="996" spans="1:10" ht="12.75">
      <c r="A996" s="188"/>
      <c r="B996" s="189"/>
      <c r="C996" s="176"/>
      <c r="D996" s="176"/>
      <c r="E996" s="176"/>
      <c r="F996" s="176"/>
      <c r="G996" s="176"/>
      <c r="H996" s="176"/>
      <c r="I996" s="176"/>
      <c r="J996" s="176"/>
    </row>
    <row r="997" spans="1:10" ht="12.75">
      <c r="A997" s="188"/>
      <c r="B997" s="189"/>
      <c r="C997" s="176"/>
      <c r="D997" s="176"/>
      <c r="E997" s="176"/>
      <c r="F997" s="176"/>
      <c r="G997" s="176"/>
      <c r="H997" s="176"/>
      <c r="I997" s="176"/>
      <c r="J997" s="176"/>
    </row>
    <row r="998" spans="1:10" ht="12.75">
      <c r="A998" s="188"/>
      <c r="B998" s="189"/>
      <c r="C998" s="176"/>
      <c r="D998" s="176"/>
      <c r="E998" s="176"/>
      <c r="F998" s="176"/>
      <c r="G998" s="176"/>
      <c r="H998" s="176"/>
      <c r="I998" s="176"/>
      <c r="J998" s="176"/>
    </row>
    <row r="999" spans="1:10" ht="12.75">
      <c r="A999" s="188"/>
      <c r="B999" s="189"/>
      <c r="C999" s="176"/>
      <c r="D999" s="176"/>
      <c r="E999" s="176"/>
      <c r="F999" s="176"/>
      <c r="G999" s="176"/>
      <c r="H999" s="176"/>
      <c r="I999" s="176"/>
      <c r="J999" s="176"/>
    </row>
    <row r="1000" spans="1:10" ht="12.75">
      <c r="A1000" s="188"/>
      <c r="B1000" s="189"/>
      <c r="C1000" s="176"/>
      <c r="D1000" s="176"/>
      <c r="E1000" s="176"/>
      <c r="F1000" s="176"/>
      <c r="G1000" s="176"/>
      <c r="H1000" s="176"/>
      <c r="I1000" s="176"/>
      <c r="J1000" s="176"/>
    </row>
    <row r="1001" spans="1:10" ht="12.75">
      <c r="A1001" s="188"/>
      <c r="B1001" s="189"/>
      <c r="C1001" s="176"/>
      <c r="D1001" s="176"/>
      <c r="E1001" s="176"/>
      <c r="F1001" s="176"/>
      <c r="G1001" s="176"/>
      <c r="H1001" s="176"/>
      <c r="I1001" s="176"/>
      <c r="J1001" s="176"/>
    </row>
    <row r="1002" spans="1:10" ht="12.75">
      <c r="A1002" s="188"/>
      <c r="B1002" s="189"/>
      <c r="C1002" s="176"/>
      <c r="D1002" s="176"/>
      <c r="E1002" s="176"/>
      <c r="F1002" s="176"/>
      <c r="G1002" s="176"/>
      <c r="H1002" s="176"/>
      <c r="I1002" s="176"/>
      <c r="J1002" s="176"/>
    </row>
    <row r="1003" spans="1:10" ht="12.75">
      <c r="A1003" s="188"/>
      <c r="B1003" s="189"/>
      <c r="C1003" s="176"/>
      <c r="D1003" s="176"/>
      <c r="E1003" s="176"/>
      <c r="F1003" s="176"/>
      <c r="G1003" s="176"/>
      <c r="H1003" s="176"/>
      <c r="I1003" s="176"/>
      <c r="J1003" s="176"/>
    </row>
    <row r="1004" spans="1:10" ht="12.75">
      <c r="A1004" s="188"/>
      <c r="B1004" s="189"/>
      <c r="C1004" s="176"/>
      <c r="D1004" s="176"/>
      <c r="E1004" s="176"/>
      <c r="F1004" s="176"/>
      <c r="G1004" s="176"/>
      <c r="H1004" s="176"/>
      <c r="I1004" s="176"/>
      <c r="J1004" s="176"/>
    </row>
    <row r="1005" spans="1:10" ht="12.75">
      <c r="A1005" s="188"/>
      <c r="B1005" s="189"/>
      <c r="C1005" s="176"/>
      <c r="D1005" s="176"/>
      <c r="E1005" s="176"/>
      <c r="F1005" s="176"/>
      <c r="G1005" s="176"/>
      <c r="H1005" s="176"/>
      <c r="I1005" s="176"/>
      <c r="J1005" s="176"/>
    </row>
    <row r="1006" spans="1:10" ht="12.75">
      <c r="A1006" s="188"/>
      <c r="B1006" s="189"/>
      <c r="C1006" s="176"/>
      <c r="D1006" s="176"/>
      <c r="E1006" s="176"/>
      <c r="F1006" s="176"/>
      <c r="G1006" s="176"/>
      <c r="H1006" s="176"/>
      <c r="I1006" s="176"/>
      <c r="J1006" s="176"/>
    </row>
    <row r="1007" spans="1:10" ht="12.75">
      <c r="A1007" s="188"/>
      <c r="B1007" s="189"/>
      <c r="C1007" s="176"/>
      <c r="D1007" s="176"/>
      <c r="E1007" s="176"/>
      <c r="F1007" s="176"/>
      <c r="G1007" s="176"/>
      <c r="H1007" s="176"/>
      <c r="I1007" s="176"/>
      <c r="J1007" s="176"/>
    </row>
    <row r="1008" spans="1:10" ht="12.75">
      <c r="A1008" s="188"/>
      <c r="B1008" s="189"/>
      <c r="C1008" s="176"/>
      <c r="D1008" s="176"/>
      <c r="E1008" s="176"/>
      <c r="F1008" s="176"/>
      <c r="G1008" s="176"/>
      <c r="H1008" s="176"/>
      <c r="I1008" s="176"/>
      <c r="J1008" s="176"/>
    </row>
    <row r="1009" spans="1:10" ht="12.75">
      <c r="A1009" s="188"/>
      <c r="B1009" s="189"/>
      <c r="C1009" s="176"/>
      <c r="D1009" s="176"/>
      <c r="E1009" s="176"/>
      <c r="F1009" s="176"/>
      <c r="G1009" s="176"/>
      <c r="H1009" s="176"/>
      <c r="I1009" s="176"/>
      <c r="J1009" s="176"/>
    </row>
    <row r="1010" spans="1:10" ht="12.75">
      <c r="A1010" s="188"/>
      <c r="B1010" s="189"/>
      <c r="C1010" s="176"/>
      <c r="D1010" s="176"/>
      <c r="E1010" s="176"/>
      <c r="F1010" s="176"/>
      <c r="G1010" s="176"/>
      <c r="H1010" s="176"/>
      <c r="I1010" s="176"/>
      <c r="J1010" s="176"/>
    </row>
    <row r="1011" spans="1:10" ht="12.75">
      <c r="A1011" s="188"/>
      <c r="B1011" s="189"/>
      <c r="C1011" s="176"/>
      <c r="D1011" s="176"/>
      <c r="E1011" s="176"/>
      <c r="F1011" s="176"/>
      <c r="G1011" s="176"/>
      <c r="H1011" s="176"/>
      <c r="I1011" s="176"/>
      <c r="J1011" s="176"/>
    </row>
    <row r="1012" spans="1:10" ht="12.75">
      <c r="A1012" s="188"/>
      <c r="B1012" s="189"/>
      <c r="C1012" s="176"/>
      <c r="D1012" s="176"/>
      <c r="E1012" s="176"/>
      <c r="F1012" s="176"/>
      <c r="G1012" s="176"/>
      <c r="H1012" s="176"/>
      <c r="I1012" s="176"/>
      <c r="J1012" s="176"/>
    </row>
    <row r="1013" spans="1:10" ht="12.75">
      <c r="A1013" s="188"/>
      <c r="B1013" s="189"/>
      <c r="C1013" s="176"/>
      <c r="D1013" s="176"/>
      <c r="E1013" s="176"/>
      <c r="F1013" s="176"/>
      <c r="G1013" s="176"/>
      <c r="H1013" s="176"/>
      <c r="I1013" s="176"/>
      <c r="J1013" s="176"/>
    </row>
    <row r="1014" spans="1:10" ht="12.75">
      <c r="A1014" s="188"/>
      <c r="B1014" s="189"/>
      <c r="C1014" s="176"/>
      <c r="D1014" s="176"/>
      <c r="E1014" s="176"/>
      <c r="F1014" s="176"/>
      <c r="G1014" s="176"/>
      <c r="H1014" s="176"/>
      <c r="I1014" s="176"/>
      <c r="J1014" s="176"/>
    </row>
    <row r="1015" spans="1:10" ht="12.75">
      <c r="A1015" s="188"/>
      <c r="B1015" s="189"/>
      <c r="C1015" s="176"/>
      <c r="D1015" s="176"/>
      <c r="E1015" s="176"/>
      <c r="F1015" s="176"/>
      <c r="G1015" s="176"/>
      <c r="H1015" s="176"/>
      <c r="I1015" s="176"/>
      <c r="J1015" s="176"/>
    </row>
    <row r="1016" spans="1:10" ht="12.75">
      <c r="A1016" s="188"/>
      <c r="B1016" s="189"/>
      <c r="C1016" s="176"/>
      <c r="D1016" s="176"/>
      <c r="E1016" s="176"/>
      <c r="F1016" s="176"/>
      <c r="G1016" s="176"/>
      <c r="H1016" s="176"/>
      <c r="I1016" s="176"/>
      <c r="J1016" s="176"/>
    </row>
    <row r="1017" spans="1:10" ht="12.75">
      <c r="A1017" s="188"/>
      <c r="B1017" s="189"/>
      <c r="C1017" s="176"/>
      <c r="D1017" s="176"/>
      <c r="E1017" s="176"/>
      <c r="F1017" s="176"/>
      <c r="G1017" s="176"/>
      <c r="H1017" s="176"/>
      <c r="I1017" s="176"/>
      <c r="J1017" s="176"/>
    </row>
    <row r="1018" spans="1:10" ht="12.75">
      <c r="A1018" s="188"/>
      <c r="B1018" s="189"/>
      <c r="C1018" s="176"/>
      <c r="D1018" s="176"/>
      <c r="E1018" s="176"/>
      <c r="F1018" s="176"/>
      <c r="G1018" s="176"/>
      <c r="H1018" s="176"/>
      <c r="I1018" s="176"/>
      <c r="J1018" s="176"/>
    </row>
    <row r="1019" spans="1:10" ht="12.75">
      <c r="A1019" s="188"/>
      <c r="B1019" s="189"/>
      <c r="C1019" s="176"/>
      <c r="D1019" s="176"/>
      <c r="E1019" s="176"/>
      <c r="F1019" s="176"/>
      <c r="G1019" s="176"/>
      <c r="H1019" s="176"/>
      <c r="I1019" s="176"/>
      <c r="J1019" s="176"/>
    </row>
    <row r="1020" spans="1:10" ht="12.75">
      <c r="A1020" s="188"/>
      <c r="B1020" s="189"/>
      <c r="C1020" s="176"/>
      <c r="D1020" s="176"/>
      <c r="E1020" s="176"/>
      <c r="F1020" s="176"/>
      <c r="G1020" s="176"/>
      <c r="H1020" s="176"/>
      <c r="I1020" s="176"/>
      <c r="J1020" s="176"/>
    </row>
    <row r="1021" spans="1:10" ht="12.75">
      <c r="A1021" s="188"/>
      <c r="B1021" s="189"/>
      <c r="C1021" s="176"/>
      <c r="D1021" s="176"/>
      <c r="E1021" s="176"/>
      <c r="F1021" s="176"/>
      <c r="G1021" s="176"/>
      <c r="H1021" s="176"/>
      <c r="I1021" s="176"/>
      <c r="J1021" s="176"/>
    </row>
    <row r="1022" spans="1:10" ht="12.75">
      <c r="A1022" s="188"/>
      <c r="B1022" s="189"/>
      <c r="C1022" s="176"/>
      <c r="D1022" s="176"/>
      <c r="E1022" s="176"/>
      <c r="F1022" s="176"/>
      <c r="G1022" s="176"/>
      <c r="H1022" s="176"/>
      <c r="I1022" s="176"/>
      <c r="J1022" s="176"/>
    </row>
    <row r="1023" spans="1:10" ht="12.75">
      <c r="A1023" s="188"/>
      <c r="B1023" s="189"/>
      <c r="C1023" s="176"/>
      <c r="D1023" s="176"/>
      <c r="E1023" s="176"/>
      <c r="F1023" s="176"/>
      <c r="G1023" s="176"/>
      <c r="H1023" s="176"/>
      <c r="I1023" s="176"/>
      <c r="J1023" s="176"/>
    </row>
    <row r="1024" spans="1:10" ht="12.75">
      <c r="A1024" s="188"/>
      <c r="B1024" s="189"/>
      <c r="C1024" s="176"/>
      <c r="D1024" s="176"/>
      <c r="E1024" s="176"/>
      <c r="F1024" s="176"/>
      <c r="G1024" s="176"/>
      <c r="H1024" s="176"/>
      <c r="I1024" s="176"/>
      <c r="J1024" s="176"/>
    </row>
    <row r="1025" spans="1:10" ht="12.75">
      <c r="A1025" s="188"/>
      <c r="B1025" s="189"/>
      <c r="C1025" s="176"/>
      <c r="D1025" s="176"/>
      <c r="E1025" s="176"/>
      <c r="F1025" s="176"/>
      <c r="G1025" s="176"/>
      <c r="H1025" s="176"/>
      <c r="I1025" s="176"/>
      <c r="J1025" s="176"/>
    </row>
    <row r="1026" spans="1:10" ht="12.75">
      <c r="A1026" s="188"/>
      <c r="B1026" s="189"/>
      <c r="C1026" s="176"/>
      <c r="D1026" s="176"/>
      <c r="E1026" s="176"/>
      <c r="F1026" s="176"/>
      <c r="G1026" s="176"/>
      <c r="H1026" s="176"/>
      <c r="I1026" s="176"/>
      <c r="J1026" s="176"/>
    </row>
    <row r="1027" spans="1:10" ht="12.75">
      <c r="A1027" s="188"/>
      <c r="B1027" s="189"/>
      <c r="C1027" s="176"/>
      <c r="D1027" s="176"/>
      <c r="E1027" s="176"/>
      <c r="F1027" s="176"/>
      <c r="G1027" s="176"/>
      <c r="H1027" s="176"/>
      <c r="I1027" s="176"/>
      <c r="J1027" s="176"/>
    </row>
    <row r="1028" spans="1:10" ht="12.75">
      <c r="A1028" s="188"/>
      <c r="B1028" s="189"/>
      <c r="C1028" s="176"/>
      <c r="D1028" s="176"/>
      <c r="E1028" s="176"/>
      <c r="F1028" s="176"/>
      <c r="G1028" s="176"/>
      <c r="H1028" s="176"/>
      <c r="I1028" s="176"/>
      <c r="J1028" s="176"/>
    </row>
    <row r="1029" spans="1:10" ht="12.75">
      <c r="A1029" s="188"/>
      <c r="B1029" s="189"/>
      <c r="C1029" s="176"/>
      <c r="D1029" s="176"/>
      <c r="E1029" s="176"/>
      <c r="F1029" s="176"/>
      <c r="G1029" s="176"/>
      <c r="H1029" s="176"/>
      <c r="I1029" s="176"/>
      <c r="J1029" s="176"/>
    </row>
    <row r="1030" spans="1:10" ht="12.75">
      <c r="A1030" s="188"/>
      <c r="B1030" s="189"/>
      <c r="C1030" s="176"/>
      <c r="D1030" s="176"/>
      <c r="E1030" s="176"/>
      <c r="F1030" s="176"/>
      <c r="G1030" s="176"/>
      <c r="H1030" s="176"/>
      <c r="I1030" s="176"/>
      <c r="J1030" s="176"/>
    </row>
    <row r="1031" spans="1:10" ht="12.75">
      <c r="A1031" s="188"/>
      <c r="B1031" s="189"/>
      <c r="C1031" s="176"/>
      <c r="D1031" s="176"/>
      <c r="E1031" s="176"/>
      <c r="F1031" s="176"/>
      <c r="G1031" s="176"/>
      <c r="H1031" s="176"/>
      <c r="I1031" s="176"/>
      <c r="J1031" s="176"/>
    </row>
    <row r="1032" spans="1:10" ht="12.75">
      <c r="A1032" s="188"/>
      <c r="B1032" s="189"/>
      <c r="C1032" s="176"/>
      <c r="D1032" s="176"/>
      <c r="E1032" s="176"/>
      <c r="F1032" s="176"/>
      <c r="G1032" s="176"/>
      <c r="H1032" s="176"/>
      <c r="I1032" s="176"/>
      <c r="J1032" s="176"/>
    </row>
    <row r="1033" spans="1:10" ht="12.75">
      <c r="A1033" s="188"/>
      <c r="B1033" s="189"/>
      <c r="C1033" s="176"/>
      <c r="D1033" s="176"/>
      <c r="E1033" s="176"/>
      <c r="F1033" s="176"/>
      <c r="G1033" s="176"/>
      <c r="H1033" s="176"/>
      <c r="I1033" s="176"/>
      <c r="J1033" s="176"/>
    </row>
    <row r="1034" spans="1:10" ht="12.75">
      <c r="A1034" s="188"/>
      <c r="B1034" s="189"/>
      <c r="C1034" s="176"/>
      <c r="D1034" s="176"/>
      <c r="E1034" s="176"/>
      <c r="F1034" s="176"/>
      <c r="G1034" s="176"/>
      <c r="H1034" s="176"/>
      <c r="I1034" s="176"/>
      <c r="J1034" s="176"/>
    </row>
    <row r="1035" spans="1:10" ht="12.75">
      <c r="A1035" s="188"/>
      <c r="B1035" s="189"/>
      <c r="C1035" s="176"/>
      <c r="D1035" s="176"/>
      <c r="E1035" s="176"/>
      <c r="F1035" s="176"/>
      <c r="G1035" s="176"/>
      <c r="H1035" s="176"/>
      <c r="I1035" s="176"/>
      <c r="J1035" s="176"/>
    </row>
    <row r="1036" spans="1:10" ht="12.75">
      <c r="A1036" s="188"/>
      <c r="B1036" s="189"/>
      <c r="C1036" s="176"/>
      <c r="D1036" s="176"/>
      <c r="E1036" s="176"/>
      <c r="F1036" s="176"/>
      <c r="G1036" s="176"/>
      <c r="H1036" s="176"/>
      <c r="I1036" s="176"/>
      <c r="J1036" s="176"/>
    </row>
    <row r="1037" spans="1:10" ht="12.75">
      <c r="A1037" s="188"/>
      <c r="B1037" s="189"/>
      <c r="C1037" s="176"/>
      <c r="D1037" s="176"/>
      <c r="E1037" s="176"/>
      <c r="F1037" s="176"/>
      <c r="G1037" s="176"/>
      <c r="H1037" s="176"/>
      <c r="I1037" s="176"/>
      <c r="J1037" s="176"/>
    </row>
    <row r="1038" spans="1:10" ht="12.75">
      <c r="A1038" s="188"/>
      <c r="B1038" s="189"/>
      <c r="C1038" s="176"/>
      <c r="D1038" s="176"/>
      <c r="E1038" s="176"/>
      <c r="F1038" s="176"/>
      <c r="G1038" s="176"/>
      <c r="H1038" s="176"/>
      <c r="I1038" s="176"/>
      <c r="J1038" s="176"/>
    </row>
    <row r="1039" spans="1:10" ht="12.75">
      <c r="A1039" s="188"/>
      <c r="B1039" s="189"/>
      <c r="C1039" s="176"/>
      <c r="D1039" s="176"/>
      <c r="E1039" s="176"/>
      <c r="F1039" s="176"/>
      <c r="G1039" s="176"/>
      <c r="H1039" s="176"/>
      <c r="I1039" s="176"/>
      <c r="J1039" s="176"/>
    </row>
    <row r="1040" spans="1:10" ht="12.75">
      <c r="A1040" s="188"/>
      <c r="B1040" s="189"/>
      <c r="C1040" s="176"/>
      <c r="D1040" s="176"/>
      <c r="E1040" s="176"/>
      <c r="F1040" s="176"/>
      <c r="G1040" s="176"/>
      <c r="H1040" s="176"/>
      <c r="I1040" s="176"/>
      <c r="J1040" s="176"/>
    </row>
    <row r="1041" spans="1:10" ht="12.75">
      <c r="A1041" s="188"/>
      <c r="B1041" s="189"/>
      <c r="C1041" s="176"/>
      <c r="D1041" s="176"/>
      <c r="E1041" s="176"/>
      <c r="F1041" s="176"/>
      <c r="G1041" s="176"/>
      <c r="H1041" s="176"/>
      <c r="I1041" s="176"/>
      <c r="J1041" s="176"/>
    </row>
    <row r="1042" spans="1:10" ht="12.75">
      <c r="A1042" s="188"/>
      <c r="B1042" s="189"/>
      <c r="C1042" s="176"/>
      <c r="D1042" s="176"/>
      <c r="E1042" s="176"/>
      <c r="F1042" s="176"/>
      <c r="G1042" s="176"/>
      <c r="H1042" s="176"/>
      <c r="I1042" s="176"/>
      <c r="J1042" s="176"/>
    </row>
    <row r="1043" spans="1:10" ht="12.75">
      <c r="A1043" s="188"/>
      <c r="B1043" s="189"/>
      <c r="C1043" s="176"/>
      <c r="D1043" s="176"/>
      <c r="E1043" s="176"/>
      <c r="F1043" s="176"/>
      <c r="G1043" s="176"/>
      <c r="H1043" s="176"/>
      <c r="I1043" s="176"/>
      <c r="J1043" s="176"/>
    </row>
    <row r="1044" spans="1:10" ht="12.75">
      <c r="A1044" s="188"/>
      <c r="B1044" s="189"/>
      <c r="C1044" s="176"/>
      <c r="D1044" s="176"/>
      <c r="E1044" s="176"/>
      <c r="F1044" s="176"/>
      <c r="G1044" s="176"/>
      <c r="H1044" s="176"/>
      <c r="I1044" s="176"/>
      <c r="J1044" s="176"/>
    </row>
    <row r="1045" spans="1:10" ht="12.75">
      <c r="A1045" s="188"/>
      <c r="B1045" s="189"/>
      <c r="C1045" s="176"/>
      <c r="D1045" s="176"/>
      <c r="E1045" s="176"/>
      <c r="F1045" s="176"/>
      <c r="G1045" s="176"/>
      <c r="H1045" s="176"/>
      <c r="I1045" s="176"/>
      <c r="J1045" s="176"/>
    </row>
    <row r="1046" spans="1:10" ht="12.75">
      <c r="A1046" s="188"/>
      <c r="B1046" s="189"/>
      <c r="C1046" s="176"/>
      <c r="D1046" s="176"/>
      <c r="E1046" s="176"/>
      <c r="F1046" s="176"/>
      <c r="G1046" s="176"/>
      <c r="H1046" s="176"/>
      <c r="I1046" s="176"/>
      <c r="J1046" s="176"/>
    </row>
    <row r="1047" spans="1:10" ht="12.75">
      <c r="A1047" s="188"/>
      <c r="B1047" s="189"/>
      <c r="C1047" s="176"/>
      <c r="D1047" s="176"/>
      <c r="E1047" s="176"/>
      <c r="F1047" s="176"/>
      <c r="G1047" s="176"/>
      <c r="H1047" s="176"/>
      <c r="I1047" s="176"/>
      <c r="J1047" s="176"/>
    </row>
    <row r="1048" spans="1:10" ht="12.75">
      <c r="A1048" s="188"/>
      <c r="B1048" s="189"/>
      <c r="C1048" s="176"/>
      <c r="D1048" s="176"/>
      <c r="E1048" s="176"/>
      <c r="F1048" s="176"/>
      <c r="G1048" s="176"/>
      <c r="H1048" s="176"/>
      <c r="I1048" s="176"/>
      <c r="J1048" s="176"/>
    </row>
    <row r="1049" spans="1:10" ht="12.75">
      <c r="A1049" s="188"/>
      <c r="B1049" s="189"/>
      <c r="C1049" s="176"/>
      <c r="D1049" s="176"/>
      <c r="E1049" s="176"/>
      <c r="F1049" s="176"/>
      <c r="G1049" s="176"/>
      <c r="H1049" s="176"/>
      <c r="I1049" s="176"/>
      <c r="J1049" s="176"/>
    </row>
    <row r="1050" spans="1:10" ht="12.75">
      <c r="A1050" s="188"/>
      <c r="B1050" s="189"/>
      <c r="C1050" s="176"/>
      <c r="D1050" s="176"/>
      <c r="E1050" s="176"/>
      <c r="F1050" s="176"/>
      <c r="G1050" s="176"/>
      <c r="H1050" s="176"/>
      <c r="I1050" s="176"/>
      <c r="J1050" s="176"/>
    </row>
    <row r="1051" spans="1:10" ht="12.75">
      <c r="A1051" s="188"/>
      <c r="B1051" s="189"/>
      <c r="C1051" s="176"/>
      <c r="D1051" s="176"/>
      <c r="E1051" s="176"/>
      <c r="F1051" s="176"/>
      <c r="G1051" s="176"/>
      <c r="H1051" s="176"/>
      <c r="I1051" s="176"/>
      <c r="J1051" s="176"/>
    </row>
    <row r="1052" spans="1:10" ht="12.75">
      <c r="A1052" s="188"/>
      <c r="B1052" s="189"/>
      <c r="C1052" s="176"/>
      <c r="D1052" s="176"/>
      <c r="E1052" s="176"/>
      <c r="F1052" s="176"/>
      <c r="G1052" s="176"/>
      <c r="H1052" s="176"/>
      <c r="I1052" s="176"/>
      <c r="J1052" s="176"/>
    </row>
    <row r="1053" spans="1:10" ht="12.75">
      <c r="A1053" s="188"/>
      <c r="B1053" s="189"/>
      <c r="C1053" s="176"/>
      <c r="D1053" s="176"/>
      <c r="E1053" s="176"/>
      <c r="F1053" s="176"/>
      <c r="G1053" s="176"/>
      <c r="H1053" s="176"/>
      <c r="I1053" s="176"/>
      <c r="J1053" s="176"/>
    </row>
    <row r="1054" spans="1:10" ht="12.75">
      <c r="A1054" s="188"/>
      <c r="B1054" s="189"/>
      <c r="C1054" s="176"/>
      <c r="D1054" s="176"/>
      <c r="E1054" s="176"/>
      <c r="F1054" s="176"/>
      <c r="G1054" s="176"/>
      <c r="H1054" s="176"/>
      <c r="I1054" s="176"/>
      <c r="J1054" s="176"/>
    </row>
    <row r="1055" spans="1:10" ht="12.75">
      <c r="A1055" s="188"/>
      <c r="B1055" s="189"/>
      <c r="C1055" s="176"/>
      <c r="D1055" s="176"/>
      <c r="E1055" s="176"/>
      <c r="F1055" s="176"/>
      <c r="G1055" s="176"/>
      <c r="H1055" s="176"/>
      <c r="I1055" s="176"/>
      <c r="J1055" s="176"/>
    </row>
    <row r="1056" spans="1:10" ht="12.75">
      <c r="A1056" s="188"/>
      <c r="B1056" s="189"/>
      <c r="C1056" s="176"/>
      <c r="D1056" s="176"/>
      <c r="E1056" s="176"/>
      <c r="F1056" s="176"/>
      <c r="G1056" s="176"/>
      <c r="H1056" s="176"/>
      <c r="I1056" s="176"/>
      <c r="J1056" s="176"/>
    </row>
    <row r="1057" spans="1:10" ht="12.75">
      <c r="A1057" s="188"/>
      <c r="B1057" s="189"/>
      <c r="C1057" s="176"/>
      <c r="D1057" s="176"/>
      <c r="E1057" s="176"/>
      <c r="F1057" s="176"/>
      <c r="G1057" s="176"/>
      <c r="H1057" s="176"/>
      <c r="I1057" s="176"/>
      <c r="J1057" s="176"/>
    </row>
    <row r="1058" spans="1:10" ht="12.75">
      <c r="A1058" s="188"/>
      <c r="B1058" s="189"/>
      <c r="C1058" s="176"/>
      <c r="D1058" s="176"/>
      <c r="E1058" s="176"/>
      <c r="F1058" s="176"/>
      <c r="G1058" s="176"/>
      <c r="H1058" s="176"/>
      <c r="I1058" s="176"/>
      <c r="J1058" s="176"/>
    </row>
    <row r="1059" spans="1:10" ht="12.75">
      <c r="A1059" s="188"/>
      <c r="B1059" s="189"/>
      <c r="C1059" s="176"/>
      <c r="D1059" s="176"/>
      <c r="E1059" s="176"/>
      <c r="F1059" s="176"/>
      <c r="G1059" s="176"/>
      <c r="H1059" s="176"/>
      <c r="I1059" s="176"/>
      <c r="J1059" s="176"/>
    </row>
    <row r="1060" spans="1:10" ht="12.75">
      <c r="A1060" s="188"/>
      <c r="B1060" s="189"/>
      <c r="C1060" s="176"/>
      <c r="D1060" s="176"/>
      <c r="E1060" s="176"/>
      <c r="F1060" s="176"/>
      <c r="G1060" s="176"/>
      <c r="H1060" s="176"/>
      <c r="I1060" s="176"/>
      <c r="J1060" s="176"/>
    </row>
    <row r="1061" spans="1:10" ht="12.75">
      <c r="A1061" s="188"/>
      <c r="B1061" s="189"/>
      <c r="C1061" s="176"/>
      <c r="D1061" s="176"/>
      <c r="E1061" s="176"/>
      <c r="F1061" s="176"/>
      <c r="G1061" s="176"/>
      <c r="H1061" s="176"/>
      <c r="I1061" s="176"/>
      <c r="J1061" s="176"/>
    </row>
    <row r="1062" spans="1:10" ht="12.75">
      <c r="A1062" s="188"/>
      <c r="B1062" s="189"/>
      <c r="C1062" s="176"/>
      <c r="D1062" s="176"/>
      <c r="E1062" s="176"/>
      <c r="F1062" s="176"/>
      <c r="G1062" s="176"/>
      <c r="H1062" s="176"/>
      <c r="I1062" s="176"/>
      <c r="J1062" s="176"/>
    </row>
    <row r="1063" spans="1:10" ht="12.75">
      <c r="A1063" s="188"/>
      <c r="B1063" s="189"/>
      <c r="C1063" s="176"/>
      <c r="D1063" s="176"/>
      <c r="E1063" s="176"/>
      <c r="F1063" s="176"/>
      <c r="G1063" s="176"/>
      <c r="H1063" s="176"/>
      <c r="I1063" s="176"/>
      <c r="J1063" s="176"/>
    </row>
    <row r="1064" spans="1:10" ht="12.75">
      <c r="A1064" s="188"/>
      <c r="B1064" s="189"/>
      <c r="C1064" s="176"/>
      <c r="D1064" s="176"/>
      <c r="E1064" s="176"/>
      <c r="F1064" s="176"/>
      <c r="G1064" s="176"/>
      <c r="H1064" s="176"/>
      <c r="I1064" s="176"/>
      <c r="J1064" s="176"/>
    </row>
    <row r="1065" spans="1:10" ht="12.75">
      <c r="A1065" s="188"/>
      <c r="B1065" s="189"/>
      <c r="C1065" s="176"/>
      <c r="D1065" s="176"/>
      <c r="E1065" s="176"/>
      <c r="F1065" s="176"/>
      <c r="G1065" s="176"/>
      <c r="H1065" s="176"/>
      <c r="I1065" s="176"/>
      <c r="J1065" s="176"/>
    </row>
    <row r="1066" spans="1:10" ht="12.75">
      <c r="A1066" s="188"/>
      <c r="B1066" s="189"/>
      <c r="C1066" s="176"/>
      <c r="D1066" s="176"/>
      <c r="E1066" s="176"/>
      <c r="F1066" s="176"/>
      <c r="G1066" s="176"/>
      <c r="H1066" s="176"/>
      <c r="I1066" s="176"/>
      <c r="J1066" s="176"/>
    </row>
    <row r="1067" spans="1:10" ht="12.75">
      <c r="A1067" s="188"/>
      <c r="B1067" s="189"/>
      <c r="C1067" s="176"/>
      <c r="D1067" s="176"/>
      <c r="E1067" s="176"/>
      <c r="F1067" s="176"/>
      <c r="G1067" s="176"/>
      <c r="H1067" s="176"/>
      <c r="I1067" s="176"/>
      <c r="J1067" s="176"/>
    </row>
    <row r="1068" spans="1:10" ht="12.75">
      <c r="A1068" s="188"/>
      <c r="B1068" s="189"/>
      <c r="C1068" s="176"/>
      <c r="D1068" s="176"/>
      <c r="E1068" s="176"/>
      <c r="F1068" s="176"/>
      <c r="G1068" s="176"/>
      <c r="H1068" s="176"/>
      <c r="I1068" s="176"/>
      <c r="J1068" s="176"/>
    </row>
    <row r="1069" spans="1:10" ht="12.75">
      <c r="A1069" s="188"/>
      <c r="B1069" s="189"/>
      <c r="C1069" s="176"/>
      <c r="D1069" s="176"/>
      <c r="E1069" s="176"/>
      <c r="F1069" s="176"/>
      <c r="G1069" s="176"/>
      <c r="H1069" s="176"/>
      <c r="I1069" s="176"/>
      <c r="J1069" s="176"/>
    </row>
    <row r="1070" spans="1:10" ht="12.75">
      <c r="A1070" s="188"/>
      <c r="B1070" s="189"/>
      <c r="C1070" s="176"/>
      <c r="D1070" s="176"/>
      <c r="E1070" s="176"/>
      <c r="F1070" s="176"/>
      <c r="G1070" s="176"/>
      <c r="H1070" s="176"/>
      <c r="I1070" s="176"/>
      <c r="J1070" s="176"/>
    </row>
    <row r="1071" spans="1:10" ht="12.75">
      <c r="A1071" s="188"/>
      <c r="B1071" s="189"/>
      <c r="C1071" s="176"/>
      <c r="D1071" s="176"/>
      <c r="E1071" s="176"/>
      <c r="F1071" s="176"/>
      <c r="G1071" s="176"/>
      <c r="H1071" s="176"/>
      <c r="I1071" s="176"/>
      <c r="J1071" s="176"/>
    </row>
    <row r="1072" spans="1:10" ht="12.75">
      <c r="A1072" s="188"/>
      <c r="B1072" s="189"/>
      <c r="C1072" s="176"/>
      <c r="D1072" s="176"/>
      <c r="E1072" s="176"/>
      <c r="F1072" s="176"/>
      <c r="G1072" s="176"/>
      <c r="H1072" s="176"/>
      <c r="I1072" s="176"/>
      <c r="J1072" s="176"/>
    </row>
    <row r="1073" spans="1:10" ht="12.75">
      <c r="A1073" s="188"/>
      <c r="B1073" s="189"/>
      <c r="C1073" s="176"/>
      <c r="D1073" s="176"/>
      <c r="E1073" s="176"/>
      <c r="F1073" s="176"/>
      <c r="G1073" s="176"/>
      <c r="H1073" s="176"/>
      <c r="I1073" s="176"/>
      <c r="J1073" s="176"/>
    </row>
    <row r="1074" spans="1:10" ht="12.75">
      <c r="A1074" s="188"/>
      <c r="B1074" s="189"/>
      <c r="C1074" s="176"/>
      <c r="D1074" s="176"/>
      <c r="E1074" s="176"/>
      <c r="F1074" s="176"/>
      <c r="G1074" s="176"/>
      <c r="H1074" s="176"/>
      <c r="I1074" s="176"/>
      <c r="J1074" s="176"/>
    </row>
    <row r="1075" spans="1:10" ht="12.75">
      <c r="A1075" s="188"/>
      <c r="B1075" s="189"/>
      <c r="C1075" s="176"/>
      <c r="D1075" s="176"/>
      <c r="E1075" s="176"/>
      <c r="F1075" s="176"/>
      <c r="G1075" s="176"/>
      <c r="H1075" s="176"/>
      <c r="I1075" s="176"/>
      <c r="J1075" s="176"/>
    </row>
    <row r="1076" spans="1:10" ht="12.75">
      <c r="A1076" s="188"/>
      <c r="B1076" s="189"/>
      <c r="C1076" s="176"/>
      <c r="D1076" s="176"/>
      <c r="E1076" s="176"/>
      <c r="F1076" s="176"/>
      <c r="G1076" s="176"/>
      <c r="H1076" s="176"/>
      <c r="I1076" s="176"/>
      <c r="J1076" s="176"/>
    </row>
    <row r="1077" spans="1:10" ht="12.75">
      <c r="A1077" s="188"/>
      <c r="B1077" s="189"/>
      <c r="C1077" s="176"/>
      <c r="D1077" s="176"/>
      <c r="E1077" s="176"/>
      <c r="F1077" s="176"/>
      <c r="G1077" s="176"/>
      <c r="H1077" s="176"/>
      <c r="I1077" s="176"/>
      <c r="J1077" s="176"/>
    </row>
    <row r="1078" spans="1:10" ht="12.75">
      <c r="A1078" s="188"/>
      <c r="B1078" s="189"/>
      <c r="C1078" s="176"/>
      <c r="D1078" s="176"/>
      <c r="E1078" s="176"/>
      <c r="F1078" s="176"/>
      <c r="G1078" s="176"/>
      <c r="H1078" s="176"/>
      <c r="I1078" s="176"/>
      <c r="J1078" s="176"/>
    </row>
    <row r="1079" spans="1:10" ht="12.75">
      <c r="A1079" s="188"/>
      <c r="B1079" s="189"/>
      <c r="C1079" s="176"/>
      <c r="D1079" s="176"/>
      <c r="E1079" s="176"/>
      <c r="F1079" s="176"/>
      <c r="G1079" s="176"/>
      <c r="H1079" s="176"/>
      <c r="I1079" s="176"/>
      <c r="J1079" s="176"/>
    </row>
    <row r="1080" spans="1:10" ht="12.75">
      <c r="A1080" s="188"/>
      <c r="B1080" s="189"/>
      <c r="C1080" s="176"/>
      <c r="D1080" s="176"/>
      <c r="E1080" s="176"/>
      <c r="F1080" s="176"/>
      <c r="G1080" s="176"/>
      <c r="H1080" s="176"/>
      <c r="I1080" s="176"/>
      <c r="J1080" s="176"/>
    </row>
    <row r="1081" spans="1:10" ht="12.75">
      <c r="A1081" s="188"/>
      <c r="B1081" s="189"/>
      <c r="C1081" s="176"/>
      <c r="D1081" s="176"/>
      <c r="E1081" s="176"/>
      <c r="F1081" s="176"/>
      <c r="G1081" s="176"/>
      <c r="H1081" s="176"/>
      <c r="I1081" s="176"/>
      <c r="J1081" s="176"/>
    </row>
    <row r="1082" spans="1:10" ht="12.75">
      <c r="A1082" s="188"/>
      <c r="B1082" s="189"/>
      <c r="C1082" s="176"/>
      <c r="D1082" s="176"/>
      <c r="E1082" s="176"/>
      <c r="F1082" s="176"/>
      <c r="G1082" s="176"/>
      <c r="H1082" s="176"/>
      <c r="I1082" s="176"/>
      <c r="J1082" s="176"/>
    </row>
    <row r="1083" spans="1:10" ht="12.75">
      <c r="A1083" s="188"/>
      <c r="B1083" s="189"/>
      <c r="C1083" s="176"/>
      <c r="D1083" s="176"/>
      <c r="E1083" s="176"/>
      <c r="F1083" s="176"/>
      <c r="G1083" s="176"/>
      <c r="H1083" s="176"/>
      <c r="I1083" s="176"/>
      <c r="J1083" s="176"/>
    </row>
    <row r="1084" spans="1:10" ht="12.75">
      <c r="A1084" s="188"/>
      <c r="B1084" s="189"/>
      <c r="C1084" s="176"/>
      <c r="D1084" s="176"/>
      <c r="E1084" s="176"/>
      <c r="F1084" s="176"/>
      <c r="G1084" s="176"/>
      <c r="H1084" s="176"/>
      <c r="I1084" s="176"/>
      <c r="J1084" s="176"/>
    </row>
    <row r="1085" spans="1:10" ht="12.75">
      <c r="A1085" s="188"/>
      <c r="B1085" s="189"/>
      <c r="C1085" s="176"/>
      <c r="D1085" s="176"/>
      <c r="E1085" s="176"/>
      <c r="F1085" s="176"/>
      <c r="G1085" s="176"/>
      <c r="H1085" s="176"/>
      <c r="I1085" s="176"/>
      <c r="J1085" s="176"/>
    </row>
    <row r="1086" spans="1:10" ht="12.75">
      <c r="A1086" s="188"/>
      <c r="B1086" s="189"/>
      <c r="C1086" s="176"/>
      <c r="D1086" s="176"/>
      <c r="E1086" s="176"/>
      <c r="F1086" s="176"/>
      <c r="G1086" s="176"/>
      <c r="H1086" s="176"/>
      <c r="I1086" s="176"/>
      <c r="J1086" s="176"/>
    </row>
    <row r="1087" spans="1:10" ht="12.75">
      <c r="A1087" s="188"/>
      <c r="B1087" s="189"/>
      <c r="C1087" s="176"/>
      <c r="D1087" s="176"/>
      <c r="E1087" s="176"/>
      <c r="F1087" s="176"/>
      <c r="G1087" s="176"/>
      <c r="H1087" s="176"/>
      <c r="I1087" s="176"/>
      <c r="J1087" s="176"/>
    </row>
    <row r="1088" spans="1:10" ht="12.75">
      <c r="A1088" s="188"/>
      <c r="B1088" s="189"/>
      <c r="C1088" s="176"/>
      <c r="D1088" s="176"/>
      <c r="E1088" s="176"/>
      <c r="F1088" s="176"/>
      <c r="G1088" s="176"/>
      <c r="H1088" s="176"/>
      <c r="I1088" s="176"/>
      <c r="J1088" s="176"/>
    </row>
    <row r="1089" spans="1:10" ht="12.75">
      <c r="A1089" s="188"/>
      <c r="B1089" s="189"/>
      <c r="C1089" s="176"/>
      <c r="D1089" s="176"/>
      <c r="E1089" s="176"/>
      <c r="F1089" s="176"/>
      <c r="G1089" s="176"/>
      <c r="H1089" s="176"/>
      <c r="I1089" s="176"/>
      <c r="J1089" s="176"/>
    </row>
    <row r="1090" spans="1:10" ht="12.75">
      <c r="A1090" s="188"/>
      <c r="B1090" s="189"/>
      <c r="C1090" s="176"/>
      <c r="D1090" s="176"/>
      <c r="E1090" s="176"/>
      <c r="F1090" s="176"/>
      <c r="G1090" s="176"/>
      <c r="H1090" s="176"/>
      <c r="I1090" s="176"/>
      <c r="J1090" s="176"/>
    </row>
    <row r="1091" spans="1:10" ht="12.75">
      <c r="A1091" s="188"/>
      <c r="B1091" s="189"/>
      <c r="C1091" s="176"/>
      <c r="D1091" s="176"/>
      <c r="E1091" s="176"/>
      <c r="F1091" s="176"/>
      <c r="G1091" s="176"/>
      <c r="H1091" s="176"/>
      <c r="I1091" s="176"/>
      <c r="J1091" s="176"/>
    </row>
    <row r="1092" spans="1:10" ht="12.75">
      <c r="A1092" s="188"/>
      <c r="B1092" s="189"/>
      <c r="C1092" s="176"/>
      <c r="D1092" s="176"/>
      <c r="E1092" s="176"/>
      <c r="F1092" s="176"/>
      <c r="G1092" s="176"/>
      <c r="H1092" s="176"/>
      <c r="I1092" s="176"/>
      <c r="J1092" s="176"/>
    </row>
    <row r="1093" spans="1:10" ht="12.75">
      <c r="A1093" s="188"/>
      <c r="B1093" s="189"/>
      <c r="C1093" s="176"/>
      <c r="D1093" s="176"/>
      <c r="E1093" s="176"/>
      <c r="F1093" s="176"/>
      <c r="G1093" s="176"/>
      <c r="H1093" s="176"/>
      <c r="I1093" s="176"/>
      <c r="J1093" s="176"/>
    </row>
    <row r="1094" spans="1:10" ht="12.75">
      <c r="A1094" s="188"/>
      <c r="B1094" s="189"/>
      <c r="C1094" s="176"/>
      <c r="D1094" s="176"/>
      <c r="E1094" s="176"/>
      <c r="F1094" s="176"/>
      <c r="G1094" s="176"/>
      <c r="H1094" s="176"/>
      <c r="I1094" s="176"/>
      <c r="J1094" s="176"/>
    </row>
    <row r="1095" spans="1:10" ht="12.75">
      <c r="A1095" s="188"/>
      <c r="B1095" s="189"/>
      <c r="C1095" s="176"/>
      <c r="D1095" s="176"/>
      <c r="E1095" s="176"/>
      <c r="F1095" s="176"/>
      <c r="G1095" s="176"/>
      <c r="H1095" s="176"/>
      <c r="I1095" s="176"/>
      <c r="J1095" s="176"/>
    </row>
    <row r="1096" spans="1:10" ht="12.75">
      <c r="A1096" s="188"/>
      <c r="B1096" s="189"/>
      <c r="C1096" s="176"/>
      <c r="D1096" s="176"/>
      <c r="E1096" s="176"/>
      <c r="F1096" s="176"/>
      <c r="G1096" s="176"/>
      <c r="H1096" s="176"/>
      <c r="I1096" s="176"/>
      <c r="J1096" s="176"/>
    </row>
    <row r="1097" spans="1:10" ht="12.75">
      <c r="A1097" s="188"/>
      <c r="B1097" s="189"/>
      <c r="C1097" s="176"/>
      <c r="D1097" s="176"/>
      <c r="E1097" s="176"/>
      <c r="F1097" s="176"/>
      <c r="G1097" s="176"/>
      <c r="H1097" s="176"/>
      <c r="I1097" s="176"/>
      <c r="J1097" s="176"/>
    </row>
    <row r="1098" spans="1:10" ht="12.75">
      <c r="A1098" s="188"/>
      <c r="B1098" s="189"/>
      <c r="C1098" s="176"/>
      <c r="D1098" s="176"/>
      <c r="E1098" s="176"/>
      <c r="F1098" s="176"/>
      <c r="G1098" s="176"/>
      <c r="H1098" s="176"/>
      <c r="I1098" s="176"/>
      <c r="J1098" s="176"/>
    </row>
    <row r="1099" spans="1:10" ht="12.75">
      <c r="A1099" s="188"/>
      <c r="B1099" s="189"/>
      <c r="C1099" s="176"/>
      <c r="D1099" s="176"/>
      <c r="E1099" s="176"/>
      <c r="F1099" s="176"/>
      <c r="G1099" s="176"/>
      <c r="H1099" s="176"/>
      <c r="I1099" s="176"/>
      <c r="J1099" s="176"/>
    </row>
    <row r="1100" spans="1:10" ht="12.75">
      <c r="A1100" s="188"/>
      <c r="B1100" s="189"/>
      <c r="C1100" s="176"/>
      <c r="D1100" s="176"/>
      <c r="E1100" s="176"/>
      <c r="F1100" s="176"/>
      <c r="G1100" s="176"/>
      <c r="H1100" s="176"/>
      <c r="I1100" s="176"/>
      <c r="J1100" s="176"/>
    </row>
    <row r="1101" spans="1:10" ht="12.75">
      <c r="A1101" s="188"/>
      <c r="B1101" s="189"/>
      <c r="C1101" s="176"/>
      <c r="D1101" s="176"/>
      <c r="E1101" s="176"/>
      <c r="F1101" s="176"/>
      <c r="G1101" s="176"/>
      <c r="H1101" s="176"/>
      <c r="I1101" s="176"/>
      <c r="J1101" s="176"/>
    </row>
    <row r="1102" spans="1:10" ht="12.75">
      <c r="A1102" s="188"/>
      <c r="B1102" s="189"/>
      <c r="C1102" s="176"/>
      <c r="D1102" s="176"/>
      <c r="E1102" s="176"/>
      <c r="F1102" s="176"/>
      <c r="G1102" s="176"/>
      <c r="H1102" s="176"/>
      <c r="I1102" s="176"/>
      <c r="J1102" s="176"/>
    </row>
    <row r="1103" spans="1:10" ht="12.75">
      <c r="A1103" s="188"/>
      <c r="B1103" s="189"/>
      <c r="C1103" s="176"/>
      <c r="D1103" s="176"/>
      <c r="E1103" s="176"/>
      <c r="F1103" s="176"/>
      <c r="G1103" s="176"/>
      <c r="H1103" s="176"/>
      <c r="I1103" s="176"/>
      <c r="J1103" s="176"/>
    </row>
    <row r="1104" spans="1:10" ht="12.75">
      <c r="A1104" s="188"/>
      <c r="B1104" s="189"/>
      <c r="C1104" s="176"/>
      <c r="D1104" s="176"/>
      <c r="E1104" s="176"/>
      <c r="F1104" s="176"/>
      <c r="G1104" s="176"/>
      <c r="H1104" s="176"/>
      <c r="I1104" s="176"/>
      <c r="J1104" s="176"/>
    </row>
    <row r="1105" spans="1:10" ht="12.75">
      <c r="A1105" s="188"/>
      <c r="B1105" s="189"/>
      <c r="C1105" s="176"/>
      <c r="D1105" s="176"/>
      <c r="E1105" s="176"/>
      <c r="F1105" s="176"/>
      <c r="G1105" s="176"/>
      <c r="H1105" s="176"/>
      <c r="I1105" s="176"/>
      <c r="J1105" s="176"/>
    </row>
    <row r="1106" spans="1:10" ht="12.75">
      <c r="A1106" s="188"/>
      <c r="B1106" s="189"/>
      <c r="C1106" s="176"/>
      <c r="D1106" s="176"/>
      <c r="E1106" s="176"/>
      <c r="F1106" s="176"/>
      <c r="G1106" s="176"/>
      <c r="H1106" s="176"/>
      <c r="I1106" s="176"/>
      <c r="J1106" s="176"/>
    </row>
    <row r="1107" spans="1:10" ht="12.75">
      <c r="A1107" s="188"/>
      <c r="B1107" s="189"/>
      <c r="C1107" s="176"/>
      <c r="D1107" s="176"/>
      <c r="E1107" s="176"/>
      <c r="F1107" s="176"/>
      <c r="G1107" s="176"/>
      <c r="H1107" s="176"/>
      <c r="I1107" s="176"/>
      <c r="J1107" s="176"/>
    </row>
    <row r="1108" spans="1:10" ht="12.75">
      <c r="A1108" s="188"/>
      <c r="B1108" s="189"/>
      <c r="C1108" s="176"/>
      <c r="D1108" s="176"/>
      <c r="E1108" s="176"/>
      <c r="F1108" s="176"/>
      <c r="G1108" s="176"/>
      <c r="H1108" s="176"/>
      <c r="I1108" s="176"/>
      <c r="J1108" s="176"/>
    </row>
    <row r="1109" spans="1:10" ht="12.75">
      <c r="A1109" s="188"/>
      <c r="B1109" s="189"/>
      <c r="C1109" s="176"/>
      <c r="D1109" s="176"/>
      <c r="E1109" s="176"/>
      <c r="F1109" s="176"/>
      <c r="G1109" s="176"/>
      <c r="H1109" s="176"/>
      <c r="I1109" s="176"/>
      <c r="J1109" s="176"/>
    </row>
    <row r="1110" spans="1:10" ht="12.75">
      <c r="A1110" s="188"/>
      <c r="B1110" s="189"/>
      <c r="C1110" s="176"/>
      <c r="D1110" s="176"/>
      <c r="E1110" s="176"/>
      <c r="F1110" s="176"/>
      <c r="G1110" s="176"/>
      <c r="H1110" s="176"/>
      <c r="I1110" s="176"/>
      <c r="J1110" s="176"/>
    </row>
    <row r="1111" spans="1:10" ht="12.75">
      <c r="A1111" s="188"/>
      <c r="B1111" s="189"/>
      <c r="C1111" s="176"/>
      <c r="D1111" s="176"/>
      <c r="E1111" s="176"/>
      <c r="F1111" s="176"/>
      <c r="G1111" s="176"/>
      <c r="H1111" s="176"/>
      <c r="I1111" s="176"/>
      <c r="J1111" s="176"/>
    </row>
    <row r="1112" spans="1:10" ht="12.75">
      <c r="A1112" s="188"/>
      <c r="B1112" s="189"/>
      <c r="C1112" s="176"/>
      <c r="D1112" s="176"/>
      <c r="E1112" s="176"/>
      <c r="F1112" s="176"/>
      <c r="G1112" s="176"/>
      <c r="H1112" s="176"/>
      <c r="I1112" s="176"/>
      <c r="J1112" s="176"/>
    </row>
    <row r="1113" spans="1:10" ht="12.75">
      <c r="A1113" s="188"/>
      <c r="B1113" s="189"/>
      <c r="C1113" s="176"/>
      <c r="D1113" s="176"/>
      <c r="E1113" s="176"/>
      <c r="F1113" s="176"/>
      <c r="G1113" s="176"/>
      <c r="H1113" s="176"/>
      <c r="I1113" s="176"/>
      <c r="J1113" s="176"/>
    </row>
    <row r="1114" spans="1:10" ht="12.75">
      <c r="A1114" s="188"/>
      <c r="B1114" s="189"/>
      <c r="C1114" s="176"/>
      <c r="D1114" s="176"/>
      <c r="E1114" s="176"/>
      <c r="F1114" s="176"/>
      <c r="G1114" s="176"/>
      <c r="H1114" s="176"/>
      <c r="I1114" s="176"/>
      <c r="J1114" s="176"/>
    </row>
    <row r="1115" spans="1:10" ht="12.75">
      <c r="A1115" s="188"/>
      <c r="B1115" s="189"/>
      <c r="C1115" s="176"/>
      <c r="D1115" s="176"/>
      <c r="E1115" s="176"/>
      <c r="F1115" s="176"/>
      <c r="G1115" s="176"/>
      <c r="H1115" s="176"/>
      <c r="I1115" s="176"/>
      <c r="J1115" s="176"/>
    </row>
    <row r="1116" spans="1:10" ht="12.75">
      <c r="A1116" s="188"/>
      <c r="B1116" s="189"/>
      <c r="C1116" s="176"/>
      <c r="D1116" s="176"/>
      <c r="E1116" s="176"/>
      <c r="F1116" s="176"/>
      <c r="G1116" s="176"/>
      <c r="H1116" s="176"/>
      <c r="I1116" s="176"/>
      <c r="J1116" s="176"/>
    </row>
    <row r="1117" spans="1:10" ht="12.75">
      <c r="A1117" s="188"/>
      <c r="B1117" s="189"/>
      <c r="C1117" s="176"/>
      <c r="D1117" s="176"/>
      <c r="E1117" s="176"/>
      <c r="F1117" s="176"/>
      <c r="G1117" s="176"/>
      <c r="H1117" s="176"/>
      <c r="I1117" s="176"/>
      <c r="J1117" s="176"/>
    </row>
    <row r="1118" spans="1:10" ht="12.75">
      <c r="A1118" s="188"/>
      <c r="B1118" s="189"/>
      <c r="C1118" s="176"/>
      <c r="D1118" s="176"/>
      <c r="E1118" s="176"/>
      <c r="F1118" s="176"/>
      <c r="G1118" s="176"/>
      <c r="H1118" s="176"/>
      <c r="I1118" s="176"/>
      <c r="J1118" s="176"/>
    </row>
    <row r="1119" spans="1:10" ht="12.75">
      <c r="A1119" s="188"/>
      <c r="B1119" s="189"/>
      <c r="C1119" s="176"/>
      <c r="D1119" s="176"/>
      <c r="E1119" s="176"/>
      <c r="F1119" s="176"/>
      <c r="G1119" s="176"/>
      <c r="H1119" s="176"/>
      <c r="I1119" s="176"/>
      <c r="J1119" s="176"/>
    </row>
    <row r="1120" spans="1:10" ht="12.75">
      <c r="A1120" s="188"/>
      <c r="B1120" s="189"/>
      <c r="C1120" s="176"/>
      <c r="D1120" s="176"/>
      <c r="E1120" s="176"/>
      <c r="F1120" s="176"/>
      <c r="G1120" s="176"/>
      <c r="H1120" s="176"/>
      <c r="I1120" s="176"/>
      <c r="J1120" s="176"/>
    </row>
    <row r="1121" spans="1:10" ht="12.75">
      <c r="A1121" s="188"/>
      <c r="B1121" s="189"/>
      <c r="C1121" s="176"/>
      <c r="D1121" s="176"/>
      <c r="E1121" s="176"/>
      <c r="F1121" s="176"/>
      <c r="G1121" s="176"/>
      <c r="H1121" s="176"/>
      <c r="I1121" s="176"/>
      <c r="J1121" s="176"/>
    </row>
    <row r="1122" spans="1:10" ht="12.75">
      <c r="A1122" s="188"/>
      <c r="B1122" s="189"/>
      <c r="C1122" s="176"/>
      <c r="D1122" s="176"/>
      <c r="E1122" s="176"/>
      <c r="F1122" s="176"/>
      <c r="G1122" s="176"/>
      <c r="H1122" s="176"/>
      <c r="I1122" s="176"/>
      <c r="J1122" s="176"/>
    </row>
    <row r="1123" spans="1:10" ht="12.75">
      <c r="A1123" s="188"/>
      <c r="B1123" s="189"/>
      <c r="C1123" s="176"/>
      <c r="D1123" s="176"/>
      <c r="E1123" s="176"/>
      <c r="F1123" s="176"/>
      <c r="G1123" s="176"/>
      <c r="H1123" s="176"/>
      <c r="I1123" s="176"/>
      <c r="J1123" s="176"/>
    </row>
    <row r="1124" spans="1:10" ht="12.75">
      <c r="A1124" s="188"/>
      <c r="B1124" s="189"/>
      <c r="C1124" s="176"/>
      <c r="D1124" s="176"/>
      <c r="E1124" s="176"/>
      <c r="F1124" s="176"/>
      <c r="G1124" s="176"/>
      <c r="H1124" s="176"/>
      <c r="I1124" s="176"/>
      <c r="J1124" s="176"/>
    </row>
    <row r="1125" spans="1:10" ht="12.75">
      <c r="A1125" s="188"/>
      <c r="B1125" s="189"/>
      <c r="C1125" s="176"/>
      <c r="D1125" s="176"/>
      <c r="E1125" s="176"/>
      <c r="F1125" s="176"/>
      <c r="G1125" s="176"/>
      <c r="H1125" s="176"/>
      <c r="I1125" s="176"/>
      <c r="J1125" s="176"/>
    </row>
    <row r="1126" spans="1:10" ht="12.75">
      <c r="A1126" s="188"/>
      <c r="B1126" s="189"/>
      <c r="C1126" s="176"/>
      <c r="D1126" s="176"/>
      <c r="E1126" s="176"/>
      <c r="F1126" s="176"/>
      <c r="G1126" s="176"/>
      <c r="H1126" s="176"/>
      <c r="I1126" s="176"/>
      <c r="J1126" s="176"/>
    </row>
    <row r="1127" spans="1:10" ht="12.75">
      <c r="A1127" s="188"/>
      <c r="B1127" s="189"/>
      <c r="C1127" s="176"/>
      <c r="D1127" s="176"/>
      <c r="E1127" s="176"/>
      <c r="F1127" s="176"/>
      <c r="G1127" s="176"/>
      <c r="H1127" s="176"/>
      <c r="I1127" s="176"/>
      <c r="J1127" s="176"/>
    </row>
    <row r="1128" spans="1:10" ht="12.75">
      <c r="A1128" s="188"/>
      <c r="B1128" s="189"/>
      <c r="C1128" s="176"/>
      <c r="D1128" s="176"/>
      <c r="E1128" s="176"/>
      <c r="F1128" s="176"/>
      <c r="G1128" s="176"/>
      <c r="H1128" s="176"/>
      <c r="I1128" s="176"/>
      <c r="J1128" s="176"/>
    </row>
    <row r="1129" spans="1:10" ht="12.75">
      <c r="A1129" s="188"/>
      <c r="B1129" s="189"/>
      <c r="C1129" s="176"/>
      <c r="D1129" s="176"/>
      <c r="E1129" s="176"/>
      <c r="F1129" s="176"/>
      <c r="G1129" s="176"/>
      <c r="H1129" s="176"/>
      <c r="I1129" s="176"/>
      <c r="J1129" s="176"/>
    </row>
    <row r="1130" spans="1:10" ht="12.75">
      <c r="A1130" s="188"/>
      <c r="B1130" s="189"/>
      <c r="C1130" s="176"/>
      <c r="D1130" s="176"/>
      <c r="E1130" s="176"/>
      <c r="F1130" s="176"/>
      <c r="G1130" s="176"/>
      <c r="H1130" s="176"/>
      <c r="I1130" s="176"/>
      <c r="J1130" s="176"/>
    </row>
    <row r="1131" spans="1:10" ht="12.75">
      <c r="A1131" s="188"/>
      <c r="B1131" s="189"/>
      <c r="C1131" s="176"/>
      <c r="D1131" s="176"/>
      <c r="E1131" s="176"/>
      <c r="F1131" s="176"/>
      <c r="G1131" s="176"/>
      <c r="H1131" s="176"/>
      <c r="I1131" s="176"/>
      <c r="J1131" s="176"/>
    </row>
    <row r="1132" spans="1:10" ht="12.75">
      <c r="A1132" s="188"/>
      <c r="B1132" s="189"/>
      <c r="C1132" s="176"/>
      <c r="D1132" s="176"/>
      <c r="E1132" s="176"/>
      <c r="F1132" s="176"/>
      <c r="G1132" s="176"/>
      <c r="H1132" s="176"/>
      <c r="I1132" s="176"/>
      <c r="J1132" s="176"/>
    </row>
    <row r="1133" spans="1:10" ht="12.75">
      <c r="A1133" s="188"/>
      <c r="B1133" s="189"/>
      <c r="C1133" s="176"/>
      <c r="D1133" s="176"/>
      <c r="E1133" s="176"/>
      <c r="F1133" s="176"/>
      <c r="G1133" s="176"/>
      <c r="H1133" s="176"/>
      <c r="I1133" s="176"/>
      <c r="J1133" s="176"/>
    </row>
    <row r="1134" spans="1:10" ht="12.75">
      <c r="A1134" s="188"/>
      <c r="B1134" s="189"/>
      <c r="C1134" s="176"/>
      <c r="D1134" s="176"/>
      <c r="E1134" s="176"/>
      <c r="F1134" s="176"/>
      <c r="G1134" s="176"/>
      <c r="H1134" s="176"/>
      <c r="I1134" s="176"/>
      <c r="J1134" s="176"/>
    </row>
    <row r="1135" spans="1:10" ht="12.75">
      <c r="A1135" s="188"/>
      <c r="B1135" s="189"/>
      <c r="C1135" s="176"/>
      <c r="D1135" s="176"/>
      <c r="E1135" s="176"/>
      <c r="F1135" s="176"/>
      <c r="G1135" s="176"/>
      <c r="H1135" s="176"/>
      <c r="I1135" s="176"/>
      <c r="J1135" s="176"/>
    </row>
    <row r="1136" spans="1:10" ht="12.75">
      <c r="A1136" s="188"/>
      <c r="B1136" s="189"/>
      <c r="C1136" s="176"/>
      <c r="D1136" s="176"/>
      <c r="E1136" s="176"/>
      <c r="F1136" s="176"/>
      <c r="G1136" s="176"/>
      <c r="H1136" s="176"/>
      <c r="I1136" s="176"/>
      <c r="J1136" s="176"/>
    </row>
    <row r="1137" spans="1:10" ht="12.75">
      <c r="A1137" s="188"/>
      <c r="B1137" s="189"/>
      <c r="C1137" s="176"/>
      <c r="D1137" s="176"/>
      <c r="E1137" s="176"/>
      <c r="F1137" s="176"/>
      <c r="G1137" s="176"/>
      <c r="H1137" s="176"/>
      <c r="I1137" s="176"/>
      <c r="J1137" s="176"/>
    </row>
    <row r="1138" spans="1:10" ht="12.75">
      <c r="A1138" s="188"/>
      <c r="B1138" s="189"/>
      <c r="C1138" s="176"/>
      <c r="D1138" s="176"/>
      <c r="E1138" s="176"/>
      <c r="F1138" s="176"/>
      <c r="G1138" s="176"/>
      <c r="H1138" s="176"/>
      <c r="I1138" s="176"/>
      <c r="J1138" s="176"/>
    </row>
    <row r="1139" spans="1:10" ht="12.75">
      <c r="A1139" s="188"/>
      <c r="B1139" s="189"/>
      <c r="C1139" s="176"/>
      <c r="D1139" s="176"/>
      <c r="E1139" s="176"/>
      <c r="G1139" s="176"/>
      <c r="H1139" s="176"/>
      <c r="I1139" s="176"/>
      <c r="J1139" s="176"/>
    </row>
    <row r="1140" spans="1:10" ht="12.75">
      <c r="A1140" s="188"/>
      <c r="B1140" s="189"/>
      <c r="C1140" s="176"/>
      <c r="G1140" s="176"/>
      <c r="H1140" s="176"/>
      <c r="I1140" s="176"/>
      <c r="J1140" s="176"/>
    </row>
    <row r="1141" spans="1:10" ht="12.75">
      <c r="A1141" s="188"/>
      <c r="B1141" s="189"/>
      <c r="C1141" s="176"/>
      <c r="G1141" s="176"/>
      <c r="H1141" s="176"/>
      <c r="I1141" s="176"/>
      <c r="J1141" s="176"/>
    </row>
    <row r="1142" spans="1:10" ht="12.75">
      <c r="A1142" s="188"/>
      <c r="B1142" s="189"/>
      <c r="C1142" s="176"/>
      <c r="G1142" s="176"/>
      <c r="H1142" s="176"/>
      <c r="I1142" s="176"/>
      <c r="J1142" s="176"/>
    </row>
    <row r="1143" spans="1:10" ht="12.75">
      <c r="A1143" s="188"/>
      <c r="B1143" s="189"/>
      <c r="C1143" s="176"/>
      <c r="G1143" s="176"/>
      <c r="H1143" s="176"/>
      <c r="I1143" s="176"/>
      <c r="J1143" s="176"/>
    </row>
    <row r="1144" spans="1:10" ht="12.75">
      <c r="A1144" s="188"/>
      <c r="B1144" s="189"/>
      <c r="C1144" s="176"/>
      <c r="G1144" s="176"/>
      <c r="H1144" s="176"/>
      <c r="I1144" s="176"/>
      <c r="J1144" s="176"/>
    </row>
    <row r="1145" spans="1:8" ht="12.75">
      <c r="A1145" s="188"/>
      <c r="B1145" s="189"/>
      <c r="C1145" s="176"/>
      <c r="H1145" s="176"/>
    </row>
    <row r="1146" ht="12.75">
      <c r="H1146" s="176"/>
    </row>
  </sheetData>
  <sheetProtection/>
  <mergeCells count="45">
    <mergeCell ref="D6:D8"/>
    <mergeCell ref="J6:J8"/>
    <mergeCell ref="N7:N8"/>
    <mergeCell ref="I2:S2"/>
    <mergeCell ref="A3:L3"/>
    <mergeCell ref="M3:N3"/>
    <mergeCell ref="O3:S3"/>
    <mergeCell ref="M4:N4"/>
    <mergeCell ref="O4:S4"/>
    <mergeCell ref="H6:H8"/>
    <mergeCell ref="R6:AC6"/>
    <mergeCell ref="K7:K8"/>
    <mergeCell ref="L7:L8"/>
    <mergeCell ref="AD6:AF6"/>
    <mergeCell ref="K6:L6"/>
    <mergeCell ref="M6:M8"/>
    <mergeCell ref="N6:Q6"/>
    <mergeCell ref="AG6:AG8"/>
    <mergeCell ref="AH6:AH8"/>
    <mergeCell ref="O7:O8"/>
    <mergeCell ref="P7:P8"/>
    <mergeCell ref="Q7:Q8"/>
    <mergeCell ref="R7:Z7"/>
    <mergeCell ref="AA7:AC7"/>
    <mergeCell ref="AD7:AD8"/>
    <mergeCell ref="AE7:AE8"/>
    <mergeCell ref="AF7:AF8"/>
    <mergeCell ref="A200:K200"/>
    <mergeCell ref="A202:B202"/>
    <mergeCell ref="A203:B203"/>
    <mergeCell ref="E6:E8"/>
    <mergeCell ref="F6:F8"/>
    <mergeCell ref="G6:G8"/>
    <mergeCell ref="A6:A8"/>
    <mergeCell ref="B6:B8"/>
    <mergeCell ref="C6:C8"/>
    <mergeCell ref="I6:I8"/>
    <mergeCell ref="A204:B204"/>
    <mergeCell ref="A205:B205"/>
    <mergeCell ref="A206:B206"/>
    <mergeCell ref="A207:B207"/>
    <mergeCell ref="A208:B208"/>
    <mergeCell ref="A209:B209"/>
    <mergeCell ref="J209:M210"/>
    <mergeCell ref="A210:B210"/>
  </mergeCells>
  <conditionalFormatting sqref="D10:AC163 D166:D171 H168:O169">
    <cfRule type="cellIs" priority="1" dxfId="0" operator="lessThan" stopIfTrue="1">
      <formula>0</formula>
    </cfRule>
  </conditionalFormatting>
  <printOptions/>
  <pageMargins left="0.52" right="0.15748031496062992" top="0.3" bottom="0.33" header="0.3" footer="0.33"/>
  <pageSetup fitToHeight="12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  <pageSetUpPr fitToPage="1"/>
  </sheetPr>
  <dimension ref="A1:AA37"/>
  <sheetViews>
    <sheetView showGridLines="0" zoomScale="90" zoomScaleNormal="90" zoomScaleSheetLayoutView="100" workbookViewId="0" topLeftCell="A14">
      <selection activeCell="C9" sqref="C9"/>
    </sheetView>
  </sheetViews>
  <sheetFormatPr defaultColWidth="9.140625" defaultRowHeight="12.75"/>
  <cols>
    <col min="1" max="1" width="20.421875" style="83" customWidth="1"/>
    <col min="2" max="2" width="3.7109375" style="83" customWidth="1"/>
    <col min="3" max="3" width="14.28125" style="83" customWidth="1"/>
    <col min="4" max="4" width="10.7109375" style="83" customWidth="1"/>
    <col min="5" max="5" width="12.140625" style="83" customWidth="1"/>
    <col min="6" max="7" width="12.7109375" style="83" customWidth="1"/>
    <col min="8" max="8" width="19.00390625" style="83" customWidth="1"/>
    <col min="9" max="9" width="11.140625" style="83" customWidth="1"/>
    <col min="10" max="10" width="13.00390625" style="83" customWidth="1"/>
    <col min="11" max="11" width="11.28125" style="83" customWidth="1"/>
    <col min="12" max="12" width="12.140625" style="83" customWidth="1"/>
    <col min="13" max="13" width="12.28125" style="83" customWidth="1"/>
    <col min="14" max="14" width="11.00390625" style="83" customWidth="1"/>
    <col min="15" max="15" width="13.8515625" style="83" customWidth="1"/>
    <col min="16" max="16" width="13.140625" style="83" customWidth="1"/>
    <col min="17" max="17" width="10.7109375" style="83" customWidth="1"/>
    <col min="18" max="18" width="12.00390625" style="83" customWidth="1"/>
    <col min="19" max="19" width="9.8515625" style="83" customWidth="1"/>
    <col min="20" max="20" width="7.57421875" style="83" customWidth="1"/>
    <col min="21" max="21" width="10.140625" style="83" customWidth="1"/>
    <col min="22" max="22" width="8.8515625" style="83" customWidth="1"/>
    <col min="23" max="23" width="0.13671875" style="83" hidden="1" customWidth="1"/>
    <col min="24" max="16384" width="9.140625" style="83" customWidth="1"/>
  </cols>
  <sheetData>
    <row r="1" spans="3:22" ht="15.75">
      <c r="C1" s="84"/>
      <c r="D1" s="84"/>
      <c r="E1" s="84"/>
      <c r="F1" s="84"/>
      <c r="G1" s="84"/>
      <c r="H1" s="84"/>
      <c r="I1" s="84"/>
      <c r="J1" s="84"/>
      <c r="K1" s="84"/>
      <c r="M1" s="85"/>
      <c r="N1" s="85"/>
      <c r="P1" s="86"/>
      <c r="Q1" s="86"/>
      <c r="R1" s="86"/>
      <c r="S1" s="87"/>
      <c r="V1" s="88"/>
    </row>
    <row r="2" spans="1:20" s="92" customFormat="1" ht="15.75">
      <c r="A2" s="89" t="s">
        <v>69</v>
      </c>
      <c r="B2" s="90"/>
      <c r="C2" s="90"/>
      <c r="D2" s="91"/>
      <c r="E2" s="345" t="str">
        <f>IF('Титул ф.1-АП'!D27=0," ",'Титул ф.1-АП'!D27)</f>
        <v>Ульяновский областной суд </v>
      </c>
      <c r="F2" s="346"/>
      <c r="G2" s="346"/>
      <c r="H2" s="346"/>
      <c r="I2" s="346"/>
      <c r="J2" s="346"/>
      <c r="K2" s="347"/>
      <c r="L2" s="83"/>
      <c r="M2" s="83"/>
      <c r="N2" s="83"/>
      <c r="O2" s="84"/>
      <c r="P2" s="84"/>
      <c r="Q2" s="84"/>
      <c r="R2" s="86"/>
      <c r="S2" s="87"/>
      <c r="T2" s="83"/>
    </row>
    <row r="3" spans="3:21" s="92" customFormat="1" ht="12.75" customHeight="1">
      <c r="C3" s="93"/>
      <c r="D3" s="93"/>
      <c r="G3" s="94"/>
      <c r="H3" s="95"/>
      <c r="I3" s="95"/>
      <c r="J3" s="95"/>
      <c r="K3" s="96"/>
      <c r="L3" s="84"/>
      <c r="M3" s="84"/>
      <c r="N3" s="83"/>
      <c r="O3" s="83"/>
      <c r="P3" s="83"/>
      <c r="Q3" s="97"/>
      <c r="R3" s="98"/>
      <c r="S3" s="98"/>
      <c r="T3" s="99"/>
      <c r="U3" s="96"/>
    </row>
    <row r="4" spans="1:22" s="92" customFormat="1" ht="20.25" customHeight="1">
      <c r="A4" s="375" t="s">
        <v>751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100"/>
      <c r="S4" s="98"/>
      <c r="T4" s="98"/>
      <c r="U4" s="99"/>
      <c r="V4" s="96"/>
    </row>
    <row r="5" spans="3:22" ht="13.5" customHeight="1">
      <c r="C5" s="376" t="s">
        <v>490</v>
      </c>
      <c r="D5" s="376"/>
      <c r="E5" s="376"/>
      <c r="F5" s="376"/>
      <c r="G5" s="376"/>
      <c r="H5" s="376"/>
      <c r="I5" s="376"/>
      <c r="J5" s="376"/>
      <c r="K5" s="376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1" s="102" customFormat="1" ht="14.25" customHeight="1">
      <c r="A6" s="379"/>
      <c r="B6" s="364" t="s">
        <v>539</v>
      </c>
      <c r="C6" s="355" t="s">
        <v>723</v>
      </c>
      <c r="D6" s="355" t="s">
        <v>758</v>
      </c>
      <c r="E6" s="380" t="s">
        <v>79</v>
      </c>
      <c r="F6" s="381"/>
      <c r="G6" s="362" t="s">
        <v>736</v>
      </c>
      <c r="H6" s="360" t="s">
        <v>883</v>
      </c>
      <c r="I6" s="362" t="s">
        <v>80</v>
      </c>
      <c r="J6" s="362" t="s">
        <v>458</v>
      </c>
      <c r="K6" s="377" t="s">
        <v>459</v>
      </c>
      <c r="M6" s="103"/>
      <c r="N6" s="104"/>
      <c r="O6" s="103"/>
      <c r="P6" s="104"/>
      <c r="Q6" s="103"/>
      <c r="R6" s="104"/>
      <c r="S6" s="104"/>
      <c r="T6" s="103"/>
      <c r="U6" s="105"/>
    </row>
    <row r="7" spans="1:21" s="102" customFormat="1" ht="89.25" customHeight="1">
      <c r="A7" s="379"/>
      <c r="B7" s="366"/>
      <c r="C7" s="363"/>
      <c r="D7" s="363"/>
      <c r="E7" s="48" t="s">
        <v>81</v>
      </c>
      <c r="F7" s="48" t="s">
        <v>82</v>
      </c>
      <c r="G7" s="355"/>
      <c r="H7" s="361"/>
      <c r="I7" s="355"/>
      <c r="J7" s="355"/>
      <c r="K7" s="378"/>
      <c r="M7" s="104"/>
      <c r="N7" s="104"/>
      <c r="O7" s="104"/>
      <c r="P7" s="104"/>
      <c r="Q7" s="104"/>
      <c r="R7" s="104"/>
      <c r="S7" s="104"/>
      <c r="T7" s="103"/>
      <c r="U7" s="105"/>
    </row>
    <row r="8" spans="1:21" s="102" customFormat="1" ht="13.5" customHeight="1">
      <c r="A8" s="106" t="s">
        <v>543</v>
      </c>
      <c r="B8" s="106"/>
      <c r="C8" s="106">
        <v>1</v>
      </c>
      <c r="D8" s="106">
        <v>2</v>
      </c>
      <c r="E8" s="106">
        <v>3</v>
      </c>
      <c r="F8" s="106">
        <v>4</v>
      </c>
      <c r="G8" s="106">
        <v>5</v>
      </c>
      <c r="H8" s="106">
        <v>6</v>
      </c>
      <c r="I8" s="106">
        <v>7</v>
      </c>
      <c r="J8" s="106">
        <v>8</v>
      </c>
      <c r="K8" s="106">
        <v>9</v>
      </c>
      <c r="L8" s="103"/>
      <c r="M8" s="103"/>
      <c r="N8" s="107"/>
      <c r="O8" s="103"/>
      <c r="P8" s="107"/>
      <c r="Q8" s="103"/>
      <c r="R8" s="107"/>
      <c r="S8" s="107"/>
      <c r="T8" s="103"/>
      <c r="U8" s="107"/>
    </row>
    <row r="9" spans="1:21" s="109" customFormat="1" ht="27.75" customHeight="1">
      <c r="A9" s="108" t="s">
        <v>759</v>
      </c>
      <c r="B9" s="62">
        <v>1</v>
      </c>
      <c r="C9" s="202">
        <v>7</v>
      </c>
      <c r="D9" s="202">
        <v>208</v>
      </c>
      <c r="E9" s="202">
        <v>1</v>
      </c>
      <c r="F9" s="202">
        <v>207</v>
      </c>
      <c r="G9" s="202"/>
      <c r="H9" s="205">
        <v>1</v>
      </c>
      <c r="I9" s="206">
        <v>211</v>
      </c>
      <c r="J9" s="202"/>
      <c r="K9" s="202">
        <v>4</v>
      </c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s="109" customFormat="1" ht="29.25" customHeight="1">
      <c r="A10" s="108" t="s">
        <v>461</v>
      </c>
      <c r="B10" s="62">
        <v>2</v>
      </c>
      <c r="C10" s="203">
        <v>7</v>
      </c>
      <c r="D10" s="203">
        <v>208</v>
      </c>
      <c r="E10" s="203">
        <v>1</v>
      </c>
      <c r="F10" s="203">
        <v>207</v>
      </c>
      <c r="G10" s="203"/>
      <c r="H10" s="203">
        <v>1</v>
      </c>
      <c r="I10" s="207">
        <v>211</v>
      </c>
      <c r="J10" s="203"/>
      <c r="K10" s="203">
        <v>4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3:25" s="109" customFormat="1" ht="10.5" customHeight="1">
      <c r="C11" s="111"/>
      <c r="D11" s="111"/>
      <c r="E11" s="111"/>
      <c r="F11" s="111"/>
      <c r="G11" s="111"/>
      <c r="H11" s="68"/>
      <c r="I11" s="111"/>
      <c r="J11" s="111"/>
      <c r="K11" s="111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382"/>
      <c r="W11" s="382"/>
      <c r="X11" s="382"/>
      <c r="Y11" s="382"/>
    </row>
    <row r="12" spans="1:25" s="109" customFormat="1" ht="19.5" customHeight="1">
      <c r="A12" s="385" t="s">
        <v>752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112"/>
      <c r="U12" s="112"/>
      <c r="V12" s="113"/>
      <c r="W12" s="113"/>
      <c r="X12" s="113"/>
      <c r="Y12" s="113"/>
    </row>
    <row r="13" spans="1:25" s="109" customFormat="1" ht="18.75" customHeight="1">
      <c r="A13" s="114"/>
      <c r="B13" s="114"/>
      <c r="C13" s="383" t="s">
        <v>792</v>
      </c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112"/>
      <c r="U13" s="112"/>
      <c r="V13" s="110"/>
      <c r="W13" s="110"/>
      <c r="X13" s="103"/>
      <c r="Y13" s="113"/>
    </row>
    <row r="14" spans="3:25" s="109" customFormat="1" ht="15.75" customHeight="1">
      <c r="C14" s="384" t="s">
        <v>603</v>
      </c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112"/>
      <c r="Q14" s="112"/>
      <c r="R14" s="112"/>
      <c r="S14" s="112"/>
      <c r="T14" s="112"/>
      <c r="U14" s="112"/>
      <c r="V14" s="374"/>
      <c r="W14" s="374"/>
      <c r="X14" s="103"/>
      <c r="Y14" s="113"/>
    </row>
    <row r="15" spans="1:25" s="109" customFormat="1" ht="18" customHeight="1">
      <c r="A15" s="355"/>
      <c r="B15" s="364" t="s">
        <v>539</v>
      </c>
      <c r="C15" s="355" t="s">
        <v>760</v>
      </c>
      <c r="D15" s="357" t="s">
        <v>440</v>
      </c>
      <c r="E15" s="370"/>
      <c r="F15" s="370"/>
      <c r="G15" s="370"/>
      <c r="H15" s="370"/>
      <c r="I15" s="370"/>
      <c r="J15" s="370"/>
      <c r="K15" s="370"/>
      <c r="L15" s="370"/>
      <c r="M15" s="358"/>
      <c r="N15" s="357" t="s">
        <v>441</v>
      </c>
      <c r="O15" s="370"/>
      <c r="P15" s="370"/>
      <c r="Q15" s="370"/>
      <c r="R15" s="370"/>
      <c r="S15" s="358"/>
      <c r="U15" s="111"/>
      <c r="V15" s="386"/>
      <c r="W15" s="386"/>
      <c r="X15" s="103"/>
      <c r="Y15" s="113"/>
    </row>
    <row r="16" spans="1:25" s="109" customFormat="1" ht="18.75" customHeight="1">
      <c r="A16" s="363"/>
      <c r="B16" s="365"/>
      <c r="C16" s="363"/>
      <c r="D16" s="355" t="s">
        <v>462</v>
      </c>
      <c r="E16" s="355" t="s">
        <v>463</v>
      </c>
      <c r="F16" s="355" t="s">
        <v>442</v>
      </c>
      <c r="G16" s="355" t="s">
        <v>464</v>
      </c>
      <c r="H16" s="355" t="s">
        <v>753</v>
      </c>
      <c r="I16" s="355" t="s">
        <v>710</v>
      </c>
      <c r="J16" s="48"/>
      <c r="K16" s="355" t="s">
        <v>573</v>
      </c>
      <c r="L16" s="355" t="s">
        <v>465</v>
      </c>
      <c r="M16" s="355" t="s">
        <v>754</v>
      </c>
      <c r="N16" s="357" t="s">
        <v>443</v>
      </c>
      <c r="O16" s="370"/>
      <c r="P16" s="358"/>
      <c r="Q16" s="355" t="s">
        <v>466</v>
      </c>
      <c r="R16" s="355" t="s">
        <v>467</v>
      </c>
      <c r="S16" s="355" t="s">
        <v>444</v>
      </c>
      <c r="U16" s="111"/>
      <c r="V16" s="389"/>
      <c r="W16" s="389"/>
      <c r="X16" s="103"/>
      <c r="Y16" s="113"/>
    </row>
    <row r="17" spans="1:25" s="109" customFormat="1" ht="122.25" customHeight="1">
      <c r="A17" s="356"/>
      <c r="B17" s="366"/>
      <c r="C17" s="356"/>
      <c r="D17" s="356"/>
      <c r="E17" s="356"/>
      <c r="F17" s="356"/>
      <c r="G17" s="356"/>
      <c r="H17" s="356"/>
      <c r="I17" s="356"/>
      <c r="J17" s="53" t="s">
        <v>712</v>
      </c>
      <c r="K17" s="356"/>
      <c r="L17" s="356"/>
      <c r="M17" s="356"/>
      <c r="N17" s="49" t="s">
        <v>468</v>
      </c>
      <c r="O17" s="49" t="s">
        <v>445</v>
      </c>
      <c r="P17" s="49" t="s">
        <v>755</v>
      </c>
      <c r="Q17" s="356"/>
      <c r="R17" s="356"/>
      <c r="S17" s="356"/>
      <c r="U17" s="111"/>
      <c r="V17" s="387"/>
      <c r="W17" s="387"/>
      <c r="X17" s="118"/>
      <c r="Y17" s="113"/>
    </row>
    <row r="18" spans="1:25" s="102" customFormat="1" ht="13.5" customHeight="1">
      <c r="A18" s="106" t="s">
        <v>446</v>
      </c>
      <c r="B18" s="106"/>
      <c r="C18" s="106">
        <v>1</v>
      </c>
      <c r="D18" s="106">
        <v>2</v>
      </c>
      <c r="E18" s="106">
        <v>3</v>
      </c>
      <c r="F18" s="106">
        <v>4</v>
      </c>
      <c r="G18" s="106">
        <v>5</v>
      </c>
      <c r="H18" s="106">
        <v>6</v>
      </c>
      <c r="I18" s="106">
        <v>7</v>
      </c>
      <c r="J18" s="106">
        <v>8</v>
      </c>
      <c r="K18" s="106">
        <v>9</v>
      </c>
      <c r="L18" s="106">
        <v>10</v>
      </c>
      <c r="M18" s="106">
        <v>11</v>
      </c>
      <c r="N18" s="106">
        <v>12</v>
      </c>
      <c r="O18" s="106">
        <v>13</v>
      </c>
      <c r="P18" s="106">
        <v>14</v>
      </c>
      <c r="Q18" s="106">
        <v>15</v>
      </c>
      <c r="R18" s="106">
        <v>16</v>
      </c>
      <c r="S18" s="106">
        <v>17</v>
      </c>
      <c r="U18" s="119"/>
      <c r="V18" s="374"/>
      <c r="W18" s="374"/>
      <c r="X18" s="119"/>
      <c r="Y18" s="103"/>
    </row>
    <row r="19" spans="1:25" s="109" customFormat="1" ht="28.5" customHeight="1">
      <c r="A19" s="108" t="s">
        <v>759</v>
      </c>
      <c r="B19" s="62">
        <v>1</v>
      </c>
      <c r="C19" s="203">
        <v>211</v>
      </c>
      <c r="D19" s="203"/>
      <c r="E19" s="203">
        <v>69</v>
      </c>
      <c r="F19" s="203">
        <v>94</v>
      </c>
      <c r="G19" s="203">
        <v>3</v>
      </c>
      <c r="H19" s="203"/>
      <c r="I19" s="203">
        <v>23</v>
      </c>
      <c r="J19" s="203"/>
      <c r="K19" s="203"/>
      <c r="L19" s="203"/>
      <c r="M19" s="203">
        <v>4</v>
      </c>
      <c r="N19" s="203">
        <v>12</v>
      </c>
      <c r="O19" s="203"/>
      <c r="P19" s="203"/>
      <c r="Q19" s="203"/>
      <c r="R19" s="203"/>
      <c r="S19" s="203">
        <v>10</v>
      </c>
      <c r="T19" s="120"/>
      <c r="U19" s="121"/>
      <c r="V19" s="388"/>
      <c r="W19" s="388"/>
      <c r="X19" s="119"/>
      <c r="Y19" s="113"/>
    </row>
    <row r="20" spans="1:25" s="109" customFormat="1" ht="30" customHeight="1">
      <c r="A20" s="108" t="s">
        <v>461</v>
      </c>
      <c r="B20" s="62">
        <v>2</v>
      </c>
      <c r="C20" s="203">
        <v>211</v>
      </c>
      <c r="D20" s="203"/>
      <c r="E20" s="203">
        <v>69</v>
      </c>
      <c r="F20" s="203">
        <v>94</v>
      </c>
      <c r="G20" s="203">
        <v>3</v>
      </c>
      <c r="H20" s="203"/>
      <c r="I20" s="203">
        <v>23</v>
      </c>
      <c r="J20" s="203"/>
      <c r="K20" s="203"/>
      <c r="L20" s="203"/>
      <c r="M20" s="203">
        <v>4</v>
      </c>
      <c r="N20" s="203">
        <v>12</v>
      </c>
      <c r="O20" s="203"/>
      <c r="P20" s="203"/>
      <c r="Q20" s="203"/>
      <c r="R20" s="203"/>
      <c r="S20" s="203">
        <v>10</v>
      </c>
      <c r="T20" s="120"/>
      <c r="U20" s="121"/>
      <c r="V20" s="122"/>
      <c r="W20" s="122"/>
      <c r="X20" s="119"/>
      <c r="Y20" s="113"/>
    </row>
    <row r="21" spans="3:24" s="109" customFormat="1" ht="8.25" customHeight="1">
      <c r="C21" s="111"/>
      <c r="D21" s="111"/>
      <c r="E21" s="111"/>
      <c r="F21" s="111"/>
      <c r="G21" s="111"/>
      <c r="H21" s="111"/>
      <c r="I21" s="111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374"/>
      <c r="V21" s="374"/>
      <c r="W21" s="119"/>
      <c r="X21" s="113"/>
    </row>
    <row r="22" spans="1:24" s="109" customFormat="1" ht="18" customHeight="1">
      <c r="A22" s="359" t="s">
        <v>447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112"/>
      <c r="T22" s="112"/>
      <c r="U22" s="116"/>
      <c r="V22" s="116"/>
      <c r="W22" s="119"/>
      <c r="X22" s="113"/>
    </row>
    <row r="23" spans="3:24" s="109" customFormat="1" ht="13.5" customHeight="1">
      <c r="C23" s="374" t="s">
        <v>448</v>
      </c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115"/>
      <c r="P23" s="115"/>
      <c r="Q23" s="115"/>
      <c r="R23" s="115"/>
      <c r="S23" s="112"/>
      <c r="T23" s="112"/>
      <c r="U23" s="116"/>
      <c r="V23" s="116"/>
      <c r="W23" s="119"/>
      <c r="X23" s="113"/>
    </row>
    <row r="24" spans="1:25" s="109" customFormat="1" ht="15" customHeight="1">
      <c r="A24" s="367"/>
      <c r="B24" s="364" t="s">
        <v>539</v>
      </c>
      <c r="C24" s="357" t="s">
        <v>449</v>
      </c>
      <c r="D24" s="370"/>
      <c r="E24" s="370"/>
      <c r="F24" s="370"/>
      <c r="G24" s="370"/>
      <c r="H24" s="370"/>
      <c r="I24" s="358"/>
      <c r="J24" s="371" t="s">
        <v>469</v>
      </c>
      <c r="K24" s="123"/>
      <c r="L24" s="123"/>
      <c r="M24" s="123"/>
      <c r="N24" s="123"/>
      <c r="O24" s="123"/>
      <c r="P24" s="111"/>
      <c r="Q24" s="111"/>
      <c r="R24" s="111"/>
      <c r="S24" s="111"/>
      <c r="T24" s="111"/>
      <c r="U24" s="111"/>
      <c r="V24" s="117"/>
      <c r="W24" s="117"/>
      <c r="X24" s="103"/>
      <c r="Y24" s="113"/>
    </row>
    <row r="25" spans="1:25" s="109" customFormat="1" ht="24" customHeight="1">
      <c r="A25" s="368"/>
      <c r="B25" s="365"/>
      <c r="C25" s="357" t="s">
        <v>450</v>
      </c>
      <c r="D25" s="370"/>
      <c r="E25" s="370"/>
      <c r="F25" s="370"/>
      <c r="G25" s="358"/>
      <c r="H25" s="357" t="s">
        <v>451</v>
      </c>
      <c r="I25" s="358"/>
      <c r="J25" s="372"/>
      <c r="K25" s="103"/>
      <c r="L25" s="103"/>
      <c r="M25" s="103"/>
      <c r="N25" s="103"/>
      <c r="O25" s="103"/>
      <c r="P25" s="111"/>
      <c r="Q25" s="111"/>
      <c r="R25" s="111"/>
      <c r="S25" s="111"/>
      <c r="T25" s="111"/>
      <c r="U25" s="111"/>
      <c r="V25" s="117"/>
      <c r="W25" s="117"/>
      <c r="X25" s="103"/>
      <c r="Y25" s="113"/>
    </row>
    <row r="26" spans="1:27" s="109" customFormat="1" ht="16.5" customHeight="1">
      <c r="A26" s="368"/>
      <c r="B26" s="365"/>
      <c r="C26" s="357" t="s">
        <v>452</v>
      </c>
      <c r="D26" s="370"/>
      <c r="E26" s="370"/>
      <c r="F26" s="358"/>
      <c r="G26" s="355" t="s">
        <v>659</v>
      </c>
      <c r="H26" s="357" t="s">
        <v>452</v>
      </c>
      <c r="I26" s="358"/>
      <c r="J26" s="372"/>
      <c r="K26" s="103"/>
      <c r="L26" s="103"/>
      <c r="M26" s="103"/>
      <c r="N26" s="123"/>
      <c r="O26" s="111"/>
      <c r="P26" s="111"/>
      <c r="Q26" s="111"/>
      <c r="R26" s="111"/>
      <c r="S26" s="111"/>
      <c r="T26" s="111"/>
      <c r="U26" s="111"/>
      <c r="V26" s="111"/>
      <c r="W26" s="117"/>
      <c r="X26" s="117"/>
      <c r="Y26" s="117"/>
      <c r="Z26" s="103"/>
      <c r="AA26" s="113"/>
    </row>
    <row r="27" spans="1:27" s="109" customFormat="1" ht="77.25" customHeight="1">
      <c r="A27" s="369"/>
      <c r="B27" s="366"/>
      <c r="C27" s="49" t="s">
        <v>660</v>
      </c>
      <c r="D27" s="49" t="s">
        <v>470</v>
      </c>
      <c r="E27" s="49" t="s">
        <v>761</v>
      </c>
      <c r="F27" s="49" t="s">
        <v>661</v>
      </c>
      <c r="G27" s="356"/>
      <c r="H27" s="49" t="s">
        <v>756</v>
      </c>
      <c r="I27" s="49" t="s">
        <v>505</v>
      </c>
      <c r="J27" s="373"/>
      <c r="K27" s="123"/>
      <c r="L27" s="123"/>
      <c r="M27" s="123"/>
      <c r="N27" s="123"/>
      <c r="O27" s="111"/>
      <c r="P27" s="111"/>
      <c r="Q27" s="111"/>
      <c r="R27" s="111"/>
      <c r="S27" s="111"/>
      <c r="T27" s="111"/>
      <c r="U27" s="111"/>
      <c r="V27" s="111"/>
      <c r="W27" s="117"/>
      <c r="X27" s="117"/>
      <c r="Y27" s="117"/>
      <c r="Z27" s="103"/>
      <c r="AA27" s="113"/>
    </row>
    <row r="28" spans="1:27" s="109" customFormat="1" ht="13.5" customHeight="1">
      <c r="A28" s="106" t="s">
        <v>543</v>
      </c>
      <c r="B28" s="106"/>
      <c r="C28" s="106">
        <v>1</v>
      </c>
      <c r="D28" s="106">
        <v>2</v>
      </c>
      <c r="E28" s="106">
        <v>3</v>
      </c>
      <c r="F28" s="106">
        <v>4</v>
      </c>
      <c r="G28" s="106">
        <v>5</v>
      </c>
      <c r="H28" s="124">
        <v>6</v>
      </c>
      <c r="I28" s="106">
        <v>7</v>
      </c>
      <c r="J28" s="106">
        <v>8</v>
      </c>
      <c r="K28" s="125"/>
      <c r="L28" s="125"/>
      <c r="M28" s="125"/>
      <c r="N28" s="103"/>
      <c r="O28" s="112"/>
      <c r="P28" s="112"/>
      <c r="Q28" s="112"/>
      <c r="R28" s="112"/>
      <c r="S28" s="112"/>
      <c r="T28" s="112"/>
      <c r="U28" s="112"/>
      <c r="V28" s="112"/>
      <c r="W28" s="116"/>
      <c r="X28" s="116"/>
      <c r="Y28" s="116"/>
      <c r="Z28" s="119"/>
      <c r="AA28" s="113"/>
    </row>
    <row r="29" spans="1:27" s="109" customFormat="1" ht="25.5" customHeight="1">
      <c r="A29" s="108" t="s">
        <v>759</v>
      </c>
      <c r="B29" s="62">
        <v>1</v>
      </c>
      <c r="C29" s="203">
        <v>16</v>
      </c>
      <c r="D29" s="203">
        <v>7</v>
      </c>
      <c r="E29" s="203"/>
      <c r="F29" s="203">
        <v>23</v>
      </c>
      <c r="G29" s="203">
        <v>5</v>
      </c>
      <c r="H29" s="203">
        <v>5</v>
      </c>
      <c r="I29" s="203"/>
      <c r="J29" s="203">
        <v>4</v>
      </c>
      <c r="K29" s="125"/>
      <c r="L29" s="125"/>
      <c r="M29" s="125"/>
      <c r="N29" s="111"/>
      <c r="O29" s="112"/>
      <c r="P29" s="112"/>
      <c r="Q29" s="112"/>
      <c r="R29" s="112"/>
      <c r="S29" s="112"/>
      <c r="T29" s="112"/>
      <c r="U29" s="112"/>
      <c r="V29" s="112"/>
      <c r="W29" s="116"/>
      <c r="X29" s="116"/>
      <c r="Y29" s="116"/>
      <c r="Z29" s="119"/>
      <c r="AA29" s="113"/>
    </row>
    <row r="30" spans="1:27" s="109" customFormat="1" ht="24">
      <c r="A30" s="126" t="s">
        <v>461</v>
      </c>
      <c r="B30" s="62">
        <v>2</v>
      </c>
      <c r="C30" s="203">
        <v>16</v>
      </c>
      <c r="D30" s="203">
        <v>7</v>
      </c>
      <c r="E30" s="203"/>
      <c r="F30" s="203">
        <v>23</v>
      </c>
      <c r="G30" s="203">
        <v>5</v>
      </c>
      <c r="H30" s="203">
        <v>5</v>
      </c>
      <c r="I30" s="203"/>
      <c r="J30" s="203">
        <v>4</v>
      </c>
      <c r="K30" s="125"/>
      <c r="L30" s="125"/>
      <c r="M30" s="125"/>
      <c r="N30" s="111"/>
      <c r="O30" s="112"/>
      <c r="P30" s="112"/>
      <c r="Q30" s="112"/>
      <c r="R30" s="112"/>
      <c r="S30" s="112"/>
      <c r="T30" s="112"/>
      <c r="U30" s="112"/>
      <c r="V30" s="112"/>
      <c r="W30" s="116"/>
      <c r="X30" s="116"/>
      <c r="Y30" s="116"/>
      <c r="Z30" s="119"/>
      <c r="AA30" s="113"/>
    </row>
    <row r="31" spans="1:27" s="109" customFormat="1" ht="36">
      <c r="A31" s="126" t="s">
        <v>574</v>
      </c>
      <c r="B31" s="62">
        <v>3</v>
      </c>
      <c r="C31" s="203">
        <v>10</v>
      </c>
      <c r="D31" s="203">
        <v>3</v>
      </c>
      <c r="E31" s="203"/>
      <c r="F31" s="203">
        <v>13</v>
      </c>
      <c r="G31" s="203">
        <v>1</v>
      </c>
      <c r="H31" s="204"/>
      <c r="I31" s="204"/>
      <c r="J31" s="203"/>
      <c r="K31" s="125"/>
      <c r="L31" s="125"/>
      <c r="M31" s="125"/>
      <c r="N31" s="111"/>
      <c r="O31" s="112"/>
      <c r="P31" s="112"/>
      <c r="Q31" s="112"/>
      <c r="R31" s="112"/>
      <c r="S31" s="112"/>
      <c r="T31" s="112"/>
      <c r="U31" s="112"/>
      <c r="V31" s="112"/>
      <c r="W31" s="116"/>
      <c r="X31" s="116"/>
      <c r="Y31" s="116"/>
      <c r="Z31" s="119"/>
      <c r="AA31" s="113"/>
    </row>
    <row r="32" spans="1:27" s="109" customFormat="1" ht="24">
      <c r="A32" s="127" t="s">
        <v>575</v>
      </c>
      <c r="B32" s="62">
        <v>4</v>
      </c>
      <c r="C32" s="203">
        <v>6</v>
      </c>
      <c r="D32" s="203">
        <v>1</v>
      </c>
      <c r="E32" s="203"/>
      <c r="F32" s="203">
        <v>7</v>
      </c>
      <c r="G32" s="203">
        <v>2</v>
      </c>
      <c r="H32" s="204"/>
      <c r="I32" s="204"/>
      <c r="J32" s="203"/>
      <c r="K32" s="125"/>
      <c r="L32" s="125"/>
      <c r="M32" s="125"/>
      <c r="N32" s="111"/>
      <c r="O32" s="112"/>
      <c r="P32" s="112"/>
      <c r="Q32" s="112"/>
      <c r="R32" s="112"/>
      <c r="S32" s="112"/>
      <c r="T32" s="112"/>
      <c r="U32" s="112"/>
      <c r="V32" s="112"/>
      <c r="W32" s="116"/>
      <c r="X32" s="116"/>
      <c r="Y32" s="116"/>
      <c r="Z32" s="119"/>
      <c r="AA32" s="113"/>
    </row>
    <row r="33" spans="1:27" s="109" customFormat="1" ht="24">
      <c r="A33" s="127" t="s">
        <v>576</v>
      </c>
      <c r="B33" s="62">
        <v>5</v>
      </c>
      <c r="C33" s="203"/>
      <c r="D33" s="203"/>
      <c r="E33" s="203"/>
      <c r="F33" s="203"/>
      <c r="G33" s="203"/>
      <c r="H33" s="204"/>
      <c r="I33" s="204"/>
      <c r="J33" s="203"/>
      <c r="K33" s="125"/>
      <c r="L33" s="125"/>
      <c r="M33" s="125"/>
      <c r="N33" s="111"/>
      <c r="O33" s="112"/>
      <c r="P33" s="112"/>
      <c r="Q33" s="112"/>
      <c r="R33" s="112"/>
      <c r="S33" s="112"/>
      <c r="T33" s="112"/>
      <c r="U33" s="112"/>
      <c r="V33" s="112"/>
      <c r="W33" s="116"/>
      <c r="X33" s="116"/>
      <c r="Y33" s="116"/>
      <c r="Z33" s="119"/>
      <c r="AA33" s="113"/>
    </row>
    <row r="34" spans="1:27" s="109" customFormat="1" ht="18.75">
      <c r="A34" s="127" t="s">
        <v>577</v>
      </c>
      <c r="B34" s="62">
        <v>6</v>
      </c>
      <c r="C34" s="203"/>
      <c r="D34" s="203"/>
      <c r="E34" s="203"/>
      <c r="F34" s="203"/>
      <c r="G34" s="203"/>
      <c r="H34" s="204"/>
      <c r="I34" s="204"/>
      <c r="J34" s="203"/>
      <c r="K34" s="125"/>
      <c r="L34" s="125"/>
      <c r="M34" s="125"/>
      <c r="N34" s="111"/>
      <c r="O34" s="112"/>
      <c r="P34" s="112"/>
      <c r="Q34" s="112"/>
      <c r="R34" s="112"/>
      <c r="S34" s="112"/>
      <c r="T34" s="112"/>
      <c r="U34" s="112"/>
      <c r="V34" s="112"/>
      <c r="W34" s="116"/>
      <c r="X34" s="116"/>
      <c r="Y34" s="116"/>
      <c r="Z34" s="119"/>
      <c r="AA34" s="113"/>
    </row>
    <row r="35" spans="1:27" s="109" customFormat="1" ht="36.75">
      <c r="A35" s="128" t="s">
        <v>578</v>
      </c>
      <c r="B35" s="62">
        <v>7</v>
      </c>
      <c r="C35" s="203"/>
      <c r="D35" s="203">
        <v>3</v>
      </c>
      <c r="E35" s="203"/>
      <c r="F35" s="203">
        <v>3</v>
      </c>
      <c r="G35" s="203">
        <v>2</v>
      </c>
      <c r="H35" s="204"/>
      <c r="I35" s="204"/>
      <c r="J35" s="203"/>
      <c r="K35" s="125"/>
      <c r="L35" s="125"/>
      <c r="M35" s="125"/>
      <c r="N35" s="111"/>
      <c r="O35" s="112"/>
      <c r="P35" s="112"/>
      <c r="Q35" s="112"/>
      <c r="R35" s="112"/>
      <c r="S35" s="112"/>
      <c r="T35" s="112"/>
      <c r="U35" s="112"/>
      <c r="V35" s="112"/>
      <c r="W35" s="116"/>
      <c r="X35" s="116"/>
      <c r="Y35" s="116"/>
      <c r="Z35" s="119"/>
      <c r="AA35" s="113"/>
    </row>
    <row r="36" spans="1:27" s="109" customFormat="1" ht="18.75">
      <c r="A36" s="128" t="s">
        <v>579</v>
      </c>
      <c r="B36" s="62">
        <v>8</v>
      </c>
      <c r="C36" s="203"/>
      <c r="D36" s="203"/>
      <c r="E36" s="203"/>
      <c r="F36" s="203"/>
      <c r="G36" s="203"/>
      <c r="H36" s="204"/>
      <c r="I36" s="204"/>
      <c r="J36" s="203"/>
      <c r="K36" s="125"/>
      <c r="L36" s="125"/>
      <c r="M36" s="125"/>
      <c r="N36" s="111"/>
      <c r="O36" s="112"/>
      <c r="P36" s="112"/>
      <c r="Q36" s="112"/>
      <c r="R36" s="112"/>
      <c r="S36" s="112"/>
      <c r="T36" s="112"/>
      <c r="U36" s="112"/>
      <c r="V36" s="112"/>
      <c r="W36" s="116"/>
      <c r="X36" s="116"/>
      <c r="Y36" s="116"/>
      <c r="Z36" s="119"/>
      <c r="AA36" s="113"/>
    </row>
    <row r="37" spans="1:10" ht="36">
      <c r="A37" s="128" t="s">
        <v>757</v>
      </c>
      <c r="B37" s="62">
        <v>9</v>
      </c>
      <c r="C37" s="203"/>
      <c r="D37" s="203"/>
      <c r="E37" s="203"/>
      <c r="F37" s="203"/>
      <c r="G37" s="203">
        <v>1</v>
      </c>
      <c r="H37" s="204"/>
      <c r="I37" s="204"/>
      <c r="J37" s="203"/>
    </row>
  </sheetData>
  <sheetProtection/>
  <mergeCells count="53">
    <mergeCell ref="V18:W18"/>
    <mergeCell ref="V19:W19"/>
    <mergeCell ref="U21:V21"/>
    <mergeCell ref="M16:M17"/>
    <mergeCell ref="N16:P16"/>
    <mergeCell ref="S16:S17"/>
    <mergeCell ref="V16:W16"/>
    <mergeCell ref="N15:S15"/>
    <mergeCell ref="V15:W15"/>
    <mergeCell ref="C15:C17"/>
    <mergeCell ref="H16:H17"/>
    <mergeCell ref="I16:I17"/>
    <mergeCell ref="K16:K17"/>
    <mergeCell ref="V17:W17"/>
    <mergeCell ref="E16:E17"/>
    <mergeCell ref="F16:F17"/>
    <mergeCell ref="V11:Y11"/>
    <mergeCell ref="C13:S13"/>
    <mergeCell ref="C14:O14"/>
    <mergeCell ref="V14:W14"/>
    <mergeCell ref="A12:S12"/>
    <mergeCell ref="A4:O4"/>
    <mergeCell ref="C5:K5"/>
    <mergeCell ref="K6:K7"/>
    <mergeCell ref="E2:K2"/>
    <mergeCell ref="A6:A7"/>
    <mergeCell ref="B6:B7"/>
    <mergeCell ref="C6:C7"/>
    <mergeCell ref="D6:D7"/>
    <mergeCell ref="E6:F6"/>
    <mergeCell ref="G6:G7"/>
    <mergeCell ref="J6:J7"/>
    <mergeCell ref="A24:A27"/>
    <mergeCell ref="B24:B27"/>
    <mergeCell ref="C24:I24"/>
    <mergeCell ref="J24:J27"/>
    <mergeCell ref="C25:G25"/>
    <mergeCell ref="H25:I25"/>
    <mergeCell ref="C26:F26"/>
    <mergeCell ref="D15:M15"/>
    <mergeCell ref="C23:N23"/>
    <mergeCell ref="H6:H7"/>
    <mergeCell ref="I6:I7"/>
    <mergeCell ref="A15:A17"/>
    <mergeCell ref="B15:B17"/>
    <mergeCell ref="G26:G27"/>
    <mergeCell ref="H26:I26"/>
    <mergeCell ref="A22:R22"/>
    <mergeCell ref="G16:G17"/>
    <mergeCell ref="Q16:Q17"/>
    <mergeCell ref="L16:L17"/>
    <mergeCell ref="R16:R17"/>
    <mergeCell ref="D16:D17"/>
  </mergeCells>
  <conditionalFormatting sqref="C9:J10 C19:S20 C29:J37">
    <cfRule type="cellIs" priority="1" dxfId="0" operator="lessThan" stopIfTrue="1">
      <formula>0</formula>
    </cfRule>
  </conditionalFormatting>
  <printOptions/>
  <pageMargins left="0.62" right="0.15748031496062992" top="0.2" bottom="0.19" header="0" footer="0"/>
  <pageSetup fitToHeight="1" fitToWidth="1" horizontalDpi="600" verticalDpi="600" orientation="landscape" paperSize="9" scale="59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2:DY30"/>
  <sheetViews>
    <sheetView showGridLines="0" zoomScale="90" zoomScaleNormal="90" workbookViewId="0" topLeftCell="A7">
      <selection activeCell="J27" sqref="J27:R27"/>
    </sheetView>
  </sheetViews>
  <sheetFormatPr defaultColWidth="9.140625" defaultRowHeight="12.75"/>
  <cols>
    <col min="1" max="1" width="37.28125" style="43" customWidth="1"/>
    <col min="2" max="2" width="4.28125" style="43" customWidth="1"/>
    <col min="3" max="4" width="11.57421875" style="43" customWidth="1"/>
    <col min="5" max="5" width="12.7109375" style="43" customWidth="1"/>
    <col min="6" max="6" width="9.8515625" style="43" customWidth="1"/>
    <col min="7" max="7" width="7.140625" style="43" customWidth="1"/>
    <col min="8" max="8" width="7.00390625" style="43" customWidth="1"/>
    <col min="9" max="9" width="8.00390625" style="43" customWidth="1"/>
    <col min="10" max="10" width="10.140625" style="43" customWidth="1"/>
    <col min="11" max="11" width="10.28125" style="43" customWidth="1"/>
    <col min="12" max="12" width="12.140625" style="43" customWidth="1"/>
    <col min="13" max="13" width="11.00390625" style="43" customWidth="1"/>
    <col min="14" max="14" width="14.421875" style="43" customWidth="1"/>
    <col min="15" max="15" width="11.421875" style="43" customWidth="1"/>
    <col min="16" max="16" width="9.57421875" style="43" customWidth="1"/>
    <col min="17" max="17" width="11.28125" style="43" customWidth="1"/>
    <col min="18" max="18" width="7.57421875" style="43" customWidth="1"/>
    <col min="19" max="19" width="11.140625" style="43" customWidth="1"/>
    <col min="20" max="20" width="10.140625" style="43" customWidth="1"/>
    <col min="21" max="16384" width="9.140625" style="43" customWidth="1"/>
  </cols>
  <sheetData>
    <row r="2" spans="1:129" ht="15.75">
      <c r="A2" s="39" t="s">
        <v>69</v>
      </c>
      <c r="B2" s="40"/>
      <c r="C2" s="40"/>
      <c r="D2" s="40"/>
      <c r="E2" s="40"/>
      <c r="F2" s="408" t="str">
        <f>IF('Титул ф.1-АП'!D27=0," ",'Титул ф.1-АП'!D27)</f>
        <v>Ульяновский областной суд </v>
      </c>
      <c r="G2" s="409"/>
      <c r="H2" s="409"/>
      <c r="I2" s="409"/>
      <c r="J2" s="409"/>
      <c r="K2" s="409"/>
      <c r="L2" s="409"/>
      <c r="M2" s="409"/>
      <c r="N2" s="410"/>
      <c r="O2" s="41"/>
      <c r="P2" s="42"/>
      <c r="Q2" s="42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</row>
    <row r="3" spans="1:90" ht="48" customHeight="1">
      <c r="A3" s="411" t="s">
        <v>743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4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</row>
    <row r="4" spans="1:90" ht="15" customHeight="1">
      <c r="A4" s="199" t="s">
        <v>491</v>
      </c>
      <c r="H4" s="45"/>
      <c r="I4" s="45"/>
      <c r="J4" s="45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</row>
    <row r="5" spans="1:126" s="52" customFormat="1" ht="14.25" customHeight="1">
      <c r="A5" s="401" t="s">
        <v>713</v>
      </c>
      <c r="B5" s="402" t="s">
        <v>539</v>
      </c>
      <c r="C5" s="355" t="s">
        <v>734</v>
      </c>
      <c r="D5" s="355" t="s">
        <v>735</v>
      </c>
      <c r="E5" s="362" t="s">
        <v>736</v>
      </c>
      <c r="F5" s="403" t="s">
        <v>744</v>
      </c>
      <c r="G5" s="412" t="s">
        <v>581</v>
      </c>
      <c r="H5" s="412"/>
      <c r="I5" s="412"/>
      <c r="J5" s="412"/>
      <c r="K5" s="412"/>
      <c r="L5" s="412"/>
      <c r="M5" s="412"/>
      <c r="N5" s="390" t="s">
        <v>883</v>
      </c>
      <c r="O5" s="355" t="s">
        <v>459</v>
      </c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</row>
    <row r="6" spans="1:121" s="59" customFormat="1" ht="123" customHeight="1">
      <c r="A6" s="401"/>
      <c r="B6" s="402"/>
      <c r="C6" s="363"/>
      <c r="D6" s="356"/>
      <c r="E6" s="362"/>
      <c r="F6" s="404"/>
      <c r="G6" s="54" t="s">
        <v>580</v>
      </c>
      <c r="H6" s="55" t="s">
        <v>582</v>
      </c>
      <c r="I6" s="55" t="s">
        <v>737</v>
      </c>
      <c r="J6" s="55" t="s">
        <v>729</v>
      </c>
      <c r="K6" s="55" t="s">
        <v>730</v>
      </c>
      <c r="L6" s="55" t="s">
        <v>731</v>
      </c>
      <c r="M6" s="56" t="s">
        <v>583</v>
      </c>
      <c r="N6" s="391"/>
      <c r="O6" s="363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</row>
    <row r="7" spans="1:121" ht="12" customHeight="1">
      <c r="A7" s="60" t="s">
        <v>543</v>
      </c>
      <c r="B7" s="61"/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</row>
    <row r="8" spans="1:121" ht="16.5" customHeight="1">
      <c r="A8" s="63" t="s">
        <v>745</v>
      </c>
      <c r="B8" s="60">
        <v>1</v>
      </c>
      <c r="C8" s="208"/>
      <c r="D8" s="208"/>
      <c r="E8" s="208"/>
      <c r="F8" s="204"/>
      <c r="G8" s="204"/>
      <c r="H8" s="208"/>
      <c r="I8" s="208"/>
      <c r="J8" s="208"/>
      <c r="K8" s="208"/>
      <c r="L8" s="208"/>
      <c r="M8" s="208"/>
      <c r="N8" s="208"/>
      <c r="O8" s="208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</row>
    <row r="9" spans="1:121" ht="16.5" customHeight="1">
      <c r="A9" s="63" t="s">
        <v>714</v>
      </c>
      <c r="B9" s="47">
        <v>2</v>
      </c>
      <c r="C9" s="209"/>
      <c r="D9" s="209"/>
      <c r="E9" s="209"/>
      <c r="F9" s="210"/>
      <c r="G9" s="210"/>
      <c r="H9" s="209"/>
      <c r="I9" s="209"/>
      <c r="J9" s="209"/>
      <c r="K9" s="209"/>
      <c r="L9" s="209"/>
      <c r="M9" s="209"/>
      <c r="N9" s="209"/>
      <c r="O9" s="209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</row>
    <row r="10" spans="1:121" ht="16.5" customHeight="1">
      <c r="A10" s="64" t="s">
        <v>715</v>
      </c>
      <c r="B10" s="47">
        <v>3</v>
      </c>
      <c r="C10" s="207">
        <v>18</v>
      </c>
      <c r="D10" s="207">
        <v>248</v>
      </c>
      <c r="E10" s="207"/>
      <c r="F10" s="203">
        <v>260</v>
      </c>
      <c r="G10" s="203">
        <v>216</v>
      </c>
      <c r="H10" s="207">
        <v>5</v>
      </c>
      <c r="I10" s="207">
        <v>1</v>
      </c>
      <c r="J10" s="207">
        <v>24</v>
      </c>
      <c r="K10" s="207">
        <v>12</v>
      </c>
      <c r="L10" s="207">
        <v>1</v>
      </c>
      <c r="M10" s="207">
        <v>1</v>
      </c>
      <c r="N10" s="207"/>
      <c r="O10" s="207">
        <v>6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</row>
    <row r="11" spans="1:121" ht="20.25" customHeight="1">
      <c r="A11" s="65" t="s">
        <v>728</v>
      </c>
      <c r="B11" s="47">
        <v>4</v>
      </c>
      <c r="C11" s="207">
        <v>18</v>
      </c>
      <c r="D11" s="207">
        <v>248</v>
      </c>
      <c r="E11" s="207"/>
      <c r="F11" s="203">
        <v>260</v>
      </c>
      <c r="G11" s="203">
        <v>216</v>
      </c>
      <c r="H11" s="207">
        <v>5</v>
      </c>
      <c r="I11" s="207">
        <v>1</v>
      </c>
      <c r="J11" s="207">
        <v>24</v>
      </c>
      <c r="K11" s="207">
        <v>12</v>
      </c>
      <c r="L11" s="207">
        <v>1</v>
      </c>
      <c r="M11" s="207">
        <v>1</v>
      </c>
      <c r="N11" s="207"/>
      <c r="O11" s="207">
        <v>6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</row>
    <row r="12" spans="1:121" ht="11.25" customHeight="1">
      <c r="A12" s="66"/>
      <c r="B12" s="67"/>
      <c r="C12" s="67"/>
      <c r="D12" s="67"/>
      <c r="E12" s="67"/>
      <c r="F12" s="68"/>
      <c r="G12" s="68"/>
      <c r="H12" s="69"/>
      <c r="I12" s="70"/>
      <c r="J12" s="70"/>
      <c r="K12" s="70"/>
      <c r="L12" s="70"/>
      <c r="M12" s="70"/>
      <c r="N12" s="71"/>
      <c r="O12" s="7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</row>
    <row r="13" spans="1:125" ht="47.25" customHeight="1">
      <c r="A13" s="411" t="s">
        <v>746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</row>
    <row r="14" spans="1:123" ht="15.75" customHeight="1">
      <c r="A14" s="200" t="s">
        <v>492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20" ht="54.75" customHeight="1">
      <c r="A15" s="401" t="s">
        <v>471</v>
      </c>
      <c r="B15" s="402" t="s">
        <v>539</v>
      </c>
      <c r="C15" s="355" t="s">
        <v>734</v>
      </c>
      <c r="D15" s="355" t="s">
        <v>735</v>
      </c>
      <c r="E15" s="362" t="s">
        <v>736</v>
      </c>
      <c r="F15" s="403" t="s">
        <v>744</v>
      </c>
      <c r="G15" s="405" t="s">
        <v>851</v>
      </c>
      <c r="H15" s="407" t="s">
        <v>732</v>
      </c>
      <c r="I15" s="414" t="s">
        <v>747</v>
      </c>
      <c r="J15" s="415"/>
      <c r="K15" s="415"/>
      <c r="L15" s="416"/>
      <c r="M15" s="414" t="s">
        <v>748</v>
      </c>
      <c r="N15" s="415"/>
      <c r="O15" s="415"/>
      <c r="P15" s="416"/>
      <c r="Q15" s="399" t="s">
        <v>472</v>
      </c>
      <c r="R15" s="405" t="s">
        <v>749</v>
      </c>
      <c r="S15" s="390" t="s">
        <v>884</v>
      </c>
      <c r="T15" s="355" t="s">
        <v>459</v>
      </c>
    </row>
    <row r="16" spans="1:20" ht="128.25" customHeight="1">
      <c r="A16" s="401"/>
      <c r="B16" s="402"/>
      <c r="C16" s="363"/>
      <c r="D16" s="356"/>
      <c r="E16" s="362"/>
      <c r="F16" s="404"/>
      <c r="G16" s="406"/>
      <c r="H16" s="407"/>
      <c r="I16" s="50" t="s">
        <v>473</v>
      </c>
      <c r="J16" s="50" t="s">
        <v>474</v>
      </c>
      <c r="K16" s="50" t="s">
        <v>475</v>
      </c>
      <c r="L16" s="57" t="s">
        <v>733</v>
      </c>
      <c r="M16" s="57" t="s">
        <v>738</v>
      </c>
      <c r="N16" s="57" t="s">
        <v>739</v>
      </c>
      <c r="O16" s="57" t="s">
        <v>740</v>
      </c>
      <c r="P16" s="57" t="s">
        <v>741</v>
      </c>
      <c r="Q16" s="400"/>
      <c r="R16" s="406"/>
      <c r="S16" s="391"/>
      <c r="T16" s="363"/>
    </row>
    <row r="17" spans="1:20" ht="12.75">
      <c r="A17" s="47" t="s">
        <v>543</v>
      </c>
      <c r="B17" s="60"/>
      <c r="C17" s="60">
        <v>1</v>
      </c>
      <c r="D17" s="60">
        <v>2</v>
      </c>
      <c r="E17" s="60">
        <v>3</v>
      </c>
      <c r="F17" s="60">
        <v>4</v>
      </c>
      <c r="G17" s="60">
        <v>5</v>
      </c>
      <c r="H17" s="60">
        <v>6</v>
      </c>
      <c r="I17" s="60">
        <v>7</v>
      </c>
      <c r="J17" s="60">
        <v>8</v>
      </c>
      <c r="K17" s="60">
        <v>9</v>
      </c>
      <c r="L17" s="60">
        <v>10</v>
      </c>
      <c r="M17" s="60">
        <v>11</v>
      </c>
      <c r="N17" s="60">
        <v>12</v>
      </c>
      <c r="O17" s="60">
        <v>13</v>
      </c>
      <c r="P17" s="60">
        <v>14</v>
      </c>
      <c r="Q17" s="60">
        <v>15</v>
      </c>
      <c r="R17" s="60">
        <v>16</v>
      </c>
      <c r="S17" s="60">
        <v>17</v>
      </c>
      <c r="T17" s="60">
        <v>18</v>
      </c>
    </row>
    <row r="18" spans="1:20" ht="27" customHeight="1">
      <c r="A18" s="63" t="s">
        <v>476</v>
      </c>
      <c r="B18" s="47">
        <v>1</v>
      </c>
      <c r="C18" s="207">
        <v>3</v>
      </c>
      <c r="D18" s="207">
        <v>52</v>
      </c>
      <c r="E18" s="207">
        <v>12</v>
      </c>
      <c r="F18" s="203">
        <v>40</v>
      </c>
      <c r="G18" s="207"/>
      <c r="H18" s="203">
        <v>36</v>
      </c>
      <c r="I18" s="203">
        <v>1</v>
      </c>
      <c r="J18" s="203">
        <v>1</v>
      </c>
      <c r="K18" s="203"/>
      <c r="L18" s="203">
        <v>1</v>
      </c>
      <c r="M18" s="207"/>
      <c r="N18" s="207">
        <v>1</v>
      </c>
      <c r="O18" s="207"/>
      <c r="P18" s="207"/>
      <c r="Q18" s="207"/>
      <c r="R18" s="207"/>
      <c r="S18" s="207"/>
      <c r="T18" s="207">
        <v>3</v>
      </c>
    </row>
    <row r="19" spans="1:20" ht="16.5" customHeight="1">
      <c r="A19" s="63" t="s">
        <v>477</v>
      </c>
      <c r="B19" s="47">
        <v>2</v>
      </c>
      <c r="C19" s="207">
        <v>12</v>
      </c>
      <c r="D19" s="207">
        <v>236</v>
      </c>
      <c r="E19" s="207">
        <v>28</v>
      </c>
      <c r="F19" s="203">
        <v>208</v>
      </c>
      <c r="G19" s="207">
        <v>1</v>
      </c>
      <c r="H19" s="203">
        <v>165</v>
      </c>
      <c r="I19" s="203">
        <v>35</v>
      </c>
      <c r="J19" s="203">
        <v>1</v>
      </c>
      <c r="K19" s="203"/>
      <c r="L19" s="203">
        <v>1</v>
      </c>
      <c r="M19" s="207">
        <v>6</v>
      </c>
      <c r="N19" s="207"/>
      <c r="O19" s="207"/>
      <c r="P19" s="207"/>
      <c r="Q19" s="207"/>
      <c r="R19" s="207">
        <v>1</v>
      </c>
      <c r="S19" s="207"/>
      <c r="T19" s="207">
        <v>12</v>
      </c>
    </row>
    <row r="20" spans="1:20" ht="26.25" customHeight="1">
      <c r="A20" s="63" t="s">
        <v>750</v>
      </c>
      <c r="B20" s="47">
        <v>3</v>
      </c>
      <c r="C20" s="207">
        <v>5</v>
      </c>
      <c r="D20" s="207">
        <v>44</v>
      </c>
      <c r="E20" s="207">
        <v>7</v>
      </c>
      <c r="F20" s="203">
        <v>40</v>
      </c>
      <c r="G20" s="207"/>
      <c r="H20" s="203">
        <v>38</v>
      </c>
      <c r="I20" s="203">
        <v>1</v>
      </c>
      <c r="J20" s="203"/>
      <c r="K20" s="203"/>
      <c r="L20" s="203">
        <v>1</v>
      </c>
      <c r="M20" s="207"/>
      <c r="N20" s="207"/>
      <c r="O20" s="208"/>
      <c r="P20" s="208"/>
      <c r="Q20" s="207"/>
      <c r="R20" s="207"/>
      <c r="S20" s="207"/>
      <c r="T20" s="207">
        <v>2</v>
      </c>
    </row>
    <row r="21" spans="1:20" ht="21.75" customHeight="1">
      <c r="A21" s="65" t="s">
        <v>478</v>
      </c>
      <c r="B21" s="47">
        <v>4</v>
      </c>
      <c r="C21" s="207">
        <v>20</v>
      </c>
      <c r="D21" s="207">
        <v>332</v>
      </c>
      <c r="E21" s="207">
        <v>47</v>
      </c>
      <c r="F21" s="207">
        <v>288</v>
      </c>
      <c r="G21" s="207">
        <v>1</v>
      </c>
      <c r="H21" s="207">
        <v>239</v>
      </c>
      <c r="I21" s="207">
        <v>37</v>
      </c>
      <c r="J21" s="207">
        <v>2</v>
      </c>
      <c r="K21" s="207"/>
      <c r="L21" s="207">
        <v>3</v>
      </c>
      <c r="M21" s="207">
        <v>6</v>
      </c>
      <c r="N21" s="207">
        <v>1</v>
      </c>
      <c r="O21" s="207"/>
      <c r="P21" s="207"/>
      <c r="Q21" s="207"/>
      <c r="R21" s="207">
        <v>1</v>
      </c>
      <c r="S21" s="207"/>
      <c r="T21" s="207">
        <v>17</v>
      </c>
    </row>
    <row r="22" spans="10:18" ht="10.5" customHeight="1">
      <c r="J22" s="393"/>
      <c r="K22" s="393"/>
      <c r="L22" s="393"/>
      <c r="M22" s="393"/>
      <c r="N22" s="393"/>
      <c r="O22" s="393"/>
      <c r="P22" s="393"/>
      <c r="Q22" s="393"/>
      <c r="R22" s="393"/>
    </row>
    <row r="23" spans="6:18" ht="19.5" customHeight="1">
      <c r="F23" s="417" t="s">
        <v>708</v>
      </c>
      <c r="G23" s="417"/>
      <c r="H23" s="417"/>
      <c r="I23" s="417"/>
      <c r="J23" s="394" t="s">
        <v>678</v>
      </c>
      <c r="K23" s="394"/>
      <c r="L23" s="394"/>
      <c r="M23" s="394"/>
      <c r="N23" s="394"/>
      <c r="O23" s="394"/>
      <c r="P23" s="394"/>
      <c r="Q23" s="394"/>
      <c r="R23" s="394"/>
    </row>
    <row r="24" spans="6:18" ht="12.75">
      <c r="F24" s="74"/>
      <c r="G24" s="75"/>
      <c r="J24" s="395"/>
      <c r="K24" s="395"/>
      <c r="L24" s="395"/>
      <c r="M24" s="395"/>
      <c r="N24" s="395"/>
      <c r="O24" s="395"/>
      <c r="P24" s="395"/>
      <c r="Q24" s="395"/>
      <c r="R24" s="395"/>
    </row>
    <row r="25" spans="6:18" ht="12.75" customHeight="1">
      <c r="F25" s="418" t="s">
        <v>709</v>
      </c>
      <c r="G25" s="418"/>
      <c r="H25" s="418"/>
      <c r="I25" s="418"/>
      <c r="J25" s="396" t="s">
        <v>742</v>
      </c>
      <c r="K25" s="396"/>
      <c r="L25" s="396"/>
      <c r="M25" s="396"/>
      <c r="N25" s="396"/>
      <c r="O25" s="396"/>
      <c r="P25" s="396"/>
      <c r="Q25" s="396"/>
      <c r="R25" s="396"/>
    </row>
    <row r="26" spans="6:18" ht="12.75">
      <c r="F26" s="418"/>
      <c r="G26" s="418"/>
      <c r="H26" s="418"/>
      <c r="I26" s="418"/>
      <c r="J26" s="397"/>
      <c r="K26" s="397"/>
      <c r="L26" s="397"/>
      <c r="M26" s="397"/>
      <c r="N26" s="397"/>
      <c r="O26" s="397"/>
      <c r="P26" s="397"/>
      <c r="Q26" s="397"/>
      <c r="R26" s="397"/>
    </row>
    <row r="27" spans="6:18" ht="12.75">
      <c r="F27" s="76"/>
      <c r="G27" s="76"/>
      <c r="J27" s="398" t="s">
        <v>679</v>
      </c>
      <c r="K27" s="398"/>
      <c r="L27" s="398"/>
      <c r="M27" s="398"/>
      <c r="N27" s="398"/>
      <c r="O27" s="398"/>
      <c r="P27" s="398"/>
      <c r="Q27" s="398"/>
      <c r="R27" s="398"/>
    </row>
    <row r="28" spans="6:18" ht="12.75" customHeight="1">
      <c r="F28" s="77"/>
      <c r="G28" s="77"/>
      <c r="J28" s="396" t="s">
        <v>742</v>
      </c>
      <c r="K28" s="396"/>
      <c r="L28" s="396"/>
      <c r="M28" s="396"/>
      <c r="N28" s="396"/>
      <c r="O28" s="396"/>
      <c r="P28" s="396"/>
      <c r="Q28" s="396"/>
      <c r="R28" s="396"/>
    </row>
    <row r="29" spans="6:18" ht="12.75" customHeight="1">
      <c r="F29" s="78" t="s">
        <v>83</v>
      </c>
      <c r="G29" s="79"/>
      <c r="J29" s="413" t="s">
        <v>680</v>
      </c>
      <c r="K29" s="413"/>
      <c r="L29" s="413"/>
      <c r="M29" s="80"/>
      <c r="N29" s="413" t="s">
        <v>681</v>
      </c>
      <c r="O29" s="413"/>
      <c r="P29" s="413"/>
      <c r="Q29" s="413"/>
      <c r="R29" s="81"/>
    </row>
    <row r="30" spans="6:18" ht="12.75" customHeight="1">
      <c r="F30" s="78"/>
      <c r="G30" s="79"/>
      <c r="J30" s="392" t="s">
        <v>84</v>
      </c>
      <c r="K30" s="392"/>
      <c r="L30" s="392"/>
      <c r="M30" s="80"/>
      <c r="N30" s="392" t="s">
        <v>85</v>
      </c>
      <c r="O30" s="392"/>
      <c r="P30" s="392"/>
      <c r="Q30" s="392"/>
      <c r="R30" s="82"/>
    </row>
  </sheetData>
  <sheetProtection/>
  <mergeCells count="39">
    <mergeCell ref="A5:A6"/>
    <mergeCell ref="J28:R28"/>
    <mergeCell ref="J29:L29"/>
    <mergeCell ref="N29:Q29"/>
    <mergeCell ref="I15:L15"/>
    <mergeCell ref="M15:P15"/>
    <mergeCell ref="R15:R16"/>
    <mergeCell ref="F23:I23"/>
    <mergeCell ref="F25:I26"/>
    <mergeCell ref="A13:T13"/>
    <mergeCell ref="F2:N2"/>
    <mergeCell ref="A3:Q3"/>
    <mergeCell ref="E5:E6"/>
    <mergeCell ref="F5:F6"/>
    <mergeCell ref="G5:M5"/>
    <mergeCell ref="N5:N6"/>
    <mergeCell ref="O5:O6"/>
    <mergeCell ref="C5:C6"/>
    <mergeCell ref="D5:D6"/>
    <mergeCell ref="B5:B6"/>
    <mergeCell ref="Q15:Q16"/>
    <mergeCell ref="A15:A16"/>
    <mergeCell ref="B15:B16"/>
    <mergeCell ref="C15:C16"/>
    <mergeCell ref="D15:D16"/>
    <mergeCell ref="E15:E16"/>
    <mergeCell ref="F15:F16"/>
    <mergeCell ref="G15:G16"/>
    <mergeCell ref="H15:H16"/>
    <mergeCell ref="S15:S16"/>
    <mergeCell ref="T15:T16"/>
    <mergeCell ref="J30:L30"/>
    <mergeCell ref="N30:Q30"/>
    <mergeCell ref="J22:R22"/>
    <mergeCell ref="J23:R23"/>
    <mergeCell ref="J24:R24"/>
    <mergeCell ref="J25:R25"/>
    <mergeCell ref="J26:R26"/>
    <mergeCell ref="J27:R27"/>
  </mergeCells>
  <conditionalFormatting sqref="C8:J11 C17:O2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17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2.7109375" style="226" customWidth="1"/>
    <col min="3" max="4" width="37.7109375" style="224" customWidth="1"/>
    <col min="5" max="16384" width="9.140625" style="3" customWidth="1"/>
  </cols>
  <sheetData>
    <row r="1" spans="1:4" ht="13.5" thickBot="1">
      <c r="A1" s="228" t="s">
        <v>145</v>
      </c>
      <c r="B1" s="228" t="s">
        <v>146</v>
      </c>
      <c r="C1" s="229" t="s">
        <v>147</v>
      </c>
      <c r="D1" s="229" t="s">
        <v>148</v>
      </c>
    </row>
    <row r="2" spans="1:4" ht="25.5">
      <c r="A2" s="227">
        <f>IF((SUM('Разделы 6, 7'!F20:F20)&gt;=SUM('Разделы 6, 7'!H20:Q20)),"","Неверно!")</f>
      </c>
      <c r="B2" s="225">
        <v>61402</v>
      </c>
      <c r="C2" s="223" t="s">
        <v>152</v>
      </c>
      <c r="D2" s="223" t="s">
        <v>150</v>
      </c>
    </row>
    <row r="3" spans="1:4" ht="25.5">
      <c r="A3" s="227">
        <f>IF((SUM('Разделы 6, 7'!F18:F18)&gt;=SUM('Разделы 6, 7'!H18:Q18)),"","Неверно!")</f>
      </c>
      <c r="B3" s="225">
        <v>61402</v>
      </c>
      <c r="C3" s="223" t="s">
        <v>149</v>
      </c>
      <c r="D3" s="223" t="s">
        <v>150</v>
      </c>
    </row>
    <row r="4" spans="1:4" ht="25.5">
      <c r="A4" s="227">
        <f>IF((SUM('Разделы 6, 7'!F21:F21)&gt;=SUM('Разделы 6, 7'!H21:Q21)),"","Неверно!")</f>
      </c>
      <c r="B4" s="225">
        <v>61402</v>
      </c>
      <c r="C4" s="223" t="s">
        <v>153</v>
      </c>
      <c r="D4" s="223" t="s">
        <v>150</v>
      </c>
    </row>
    <row r="5" spans="1:4" ht="25.5">
      <c r="A5" s="227">
        <f>IF((SUM('Разделы 6, 7'!F19:F19)&gt;=SUM('Разделы 6, 7'!H19:Q19)),"","Неверно!")</f>
      </c>
      <c r="B5" s="225">
        <v>61402</v>
      </c>
      <c r="C5" s="223" t="s">
        <v>151</v>
      </c>
      <c r="D5" s="223" t="s">
        <v>150</v>
      </c>
    </row>
    <row r="6" spans="1:4" ht="12.75">
      <c r="A6" s="227">
        <f>IF((SUM('Разделы 1, 2, 8'!H204:AH205)=0),"","Неверно!")</f>
      </c>
      <c r="B6" s="225">
        <v>61403</v>
      </c>
      <c r="C6" s="223" t="s">
        <v>154</v>
      </c>
      <c r="D6" s="223" t="s">
        <v>155</v>
      </c>
    </row>
    <row r="7" spans="1:4" ht="12.75">
      <c r="A7" s="227">
        <f>IF((SUM('Разделы 1, 2, 8'!D202:D208)=0),"","Неверно!")</f>
      </c>
      <c r="B7" s="225">
        <v>61404</v>
      </c>
      <c r="C7" s="223" t="s">
        <v>156</v>
      </c>
      <c r="D7" s="223" t="s">
        <v>157</v>
      </c>
    </row>
    <row r="8" spans="1:4" ht="25.5">
      <c r="A8" s="227">
        <f>IF((SUM('Разделы 3, 4, 5'!G29:G29)=SUM('Разделы 3, 4, 5'!G30:G30)),"","Неверно!")</f>
      </c>
      <c r="B8" s="225">
        <v>61408</v>
      </c>
      <c r="C8" s="223" t="s">
        <v>163</v>
      </c>
      <c r="D8" s="223" t="s">
        <v>159</v>
      </c>
    </row>
    <row r="9" spans="1:4" ht="25.5">
      <c r="A9" s="227">
        <f>IF((SUM('Разделы 3, 4, 5'!J29:J29)=SUM('Разделы 3, 4, 5'!J30:J30)),"","Неверно!")</f>
      </c>
      <c r="B9" s="225">
        <v>61408</v>
      </c>
      <c r="C9" s="223" t="s">
        <v>166</v>
      </c>
      <c r="D9" s="223" t="s">
        <v>159</v>
      </c>
    </row>
    <row r="10" spans="1:4" ht="25.5">
      <c r="A10" s="227">
        <f>IF((SUM('Разделы 3, 4, 5'!I29:I29)=SUM('Разделы 3, 4, 5'!I30:I30)),"","Неверно!")</f>
      </c>
      <c r="B10" s="225">
        <v>61408</v>
      </c>
      <c r="C10" s="223" t="s">
        <v>165</v>
      </c>
      <c r="D10" s="223" t="s">
        <v>159</v>
      </c>
    </row>
    <row r="11" spans="1:4" ht="25.5">
      <c r="A11" s="227">
        <f>IF((SUM('Разделы 3, 4, 5'!F29:F29)=SUM('Разделы 3, 4, 5'!F30:F30)),"","Неверно!")</f>
      </c>
      <c r="B11" s="225">
        <v>61408</v>
      </c>
      <c r="C11" s="223" t="s">
        <v>162</v>
      </c>
      <c r="D11" s="223" t="s">
        <v>159</v>
      </c>
    </row>
    <row r="12" spans="1:4" ht="25.5">
      <c r="A12" s="227">
        <f>IF((SUM('Разделы 3, 4, 5'!E29:E29)=SUM('Разделы 3, 4, 5'!E30:E30)),"","Неверно!")</f>
      </c>
      <c r="B12" s="225">
        <v>61408</v>
      </c>
      <c r="C12" s="223" t="s">
        <v>161</v>
      </c>
      <c r="D12" s="223" t="s">
        <v>159</v>
      </c>
    </row>
    <row r="13" spans="1:4" ht="25.5">
      <c r="A13" s="227">
        <f>IF((SUM('Разделы 3, 4, 5'!D29:D29)=SUM('Разделы 3, 4, 5'!D30:D30)),"","Неверно!")</f>
      </c>
      <c r="B13" s="225">
        <v>61408</v>
      </c>
      <c r="C13" s="223" t="s">
        <v>160</v>
      </c>
      <c r="D13" s="223" t="s">
        <v>159</v>
      </c>
    </row>
    <row r="14" spans="1:4" ht="25.5">
      <c r="A14" s="227">
        <f>IF((SUM('Разделы 3, 4, 5'!C29:C29)=SUM('Разделы 3, 4, 5'!C30:C30)),"","Неверно!")</f>
      </c>
      <c r="B14" s="225">
        <v>61408</v>
      </c>
      <c r="C14" s="223" t="s">
        <v>158</v>
      </c>
      <c r="D14" s="223" t="s">
        <v>159</v>
      </c>
    </row>
    <row r="15" spans="1:4" ht="25.5">
      <c r="A15" s="227">
        <f>IF((SUM('Разделы 3, 4, 5'!H29:H29)=SUM('Разделы 3, 4, 5'!H30:H30)),"","Неверно!")</f>
      </c>
      <c r="B15" s="225">
        <v>61408</v>
      </c>
      <c r="C15" s="223" t="s">
        <v>164</v>
      </c>
      <c r="D15" s="223" t="s">
        <v>159</v>
      </c>
    </row>
    <row r="16" spans="1:4" ht="25.5">
      <c r="A16" s="227">
        <f>IF((SUM('Разделы 3, 4, 5'!C19:C19)=SUM('Разделы 3, 4, 5'!C20:C20)),"","Неверно!")</f>
      </c>
      <c r="B16" s="225">
        <v>61409</v>
      </c>
      <c r="C16" s="223" t="s">
        <v>167</v>
      </c>
      <c r="D16" s="223" t="s">
        <v>159</v>
      </c>
    </row>
    <row r="17" spans="1:4" ht="25.5">
      <c r="A17" s="227">
        <f>IF((SUM('Разделы 3, 4, 5'!Q19:Q19)=SUM('Разделы 3, 4, 5'!Q20:Q20)),"","Неверно!")</f>
      </c>
      <c r="B17" s="225">
        <v>61409</v>
      </c>
      <c r="C17" s="223" t="s">
        <v>181</v>
      </c>
      <c r="D17" s="223" t="s">
        <v>159</v>
      </c>
    </row>
    <row r="18" spans="1:4" ht="25.5">
      <c r="A18" s="227">
        <f>IF((SUM('Разделы 3, 4, 5'!K19:K19)=SUM('Разделы 3, 4, 5'!K20:K20)),"","Неверно!")</f>
      </c>
      <c r="B18" s="225">
        <v>61409</v>
      </c>
      <c r="C18" s="223" t="s">
        <v>175</v>
      </c>
      <c r="D18" s="223" t="s">
        <v>159</v>
      </c>
    </row>
    <row r="19" spans="1:4" ht="25.5">
      <c r="A19" s="227">
        <f>IF((SUM('Разделы 3, 4, 5'!E19:E19)=SUM('Разделы 3, 4, 5'!E20:E20)),"","Неверно!")</f>
      </c>
      <c r="B19" s="225">
        <v>61409</v>
      </c>
      <c r="C19" s="223" t="s">
        <v>169</v>
      </c>
      <c r="D19" s="223" t="s">
        <v>159</v>
      </c>
    </row>
    <row r="20" spans="1:4" ht="25.5">
      <c r="A20" s="227">
        <f>IF((SUM('Разделы 3, 4, 5'!H19:H19)=SUM('Разделы 3, 4, 5'!H20:H20)),"","Неверно!")</f>
      </c>
      <c r="B20" s="225">
        <v>61409</v>
      </c>
      <c r="C20" s="223" t="s">
        <v>172</v>
      </c>
      <c r="D20" s="223" t="s">
        <v>159</v>
      </c>
    </row>
    <row r="21" spans="1:4" ht="25.5">
      <c r="A21" s="227">
        <f>IF((SUM('Разделы 3, 4, 5'!N19:N19)=SUM('Разделы 3, 4, 5'!N20:N20)),"","Неверно!")</f>
      </c>
      <c r="B21" s="225">
        <v>61409</v>
      </c>
      <c r="C21" s="223" t="s">
        <v>178</v>
      </c>
      <c r="D21" s="223" t="s">
        <v>159</v>
      </c>
    </row>
    <row r="22" spans="1:4" ht="25.5">
      <c r="A22" s="227">
        <f>IF((SUM('Разделы 3, 4, 5'!O19:O19)=SUM('Разделы 3, 4, 5'!O20:O20)),"","Неверно!")</f>
      </c>
      <c r="B22" s="225">
        <v>61409</v>
      </c>
      <c r="C22" s="223" t="s">
        <v>179</v>
      </c>
      <c r="D22" s="223" t="s">
        <v>159</v>
      </c>
    </row>
    <row r="23" spans="1:4" ht="25.5">
      <c r="A23" s="227">
        <f>IF((SUM('Разделы 3, 4, 5'!R19:R19)=SUM('Разделы 3, 4, 5'!R20:R20)),"","Неверно!")</f>
      </c>
      <c r="B23" s="225">
        <v>61409</v>
      </c>
      <c r="C23" s="223" t="s">
        <v>182</v>
      </c>
      <c r="D23" s="223" t="s">
        <v>159</v>
      </c>
    </row>
    <row r="24" spans="1:4" ht="25.5">
      <c r="A24" s="227">
        <f>IF((SUM('Разделы 3, 4, 5'!F19:F19)=SUM('Разделы 3, 4, 5'!F20:F20)),"","Неверно!")</f>
      </c>
      <c r="B24" s="225">
        <v>61409</v>
      </c>
      <c r="C24" s="223" t="s">
        <v>170</v>
      </c>
      <c r="D24" s="223" t="s">
        <v>159</v>
      </c>
    </row>
    <row r="25" spans="1:4" ht="25.5">
      <c r="A25" s="227">
        <f>IF((SUM('Разделы 3, 4, 5'!I19:I19)=SUM('Разделы 3, 4, 5'!I20:I20)),"","Неверно!")</f>
      </c>
      <c r="B25" s="225">
        <v>61409</v>
      </c>
      <c r="C25" s="223" t="s">
        <v>173</v>
      </c>
      <c r="D25" s="223" t="s">
        <v>159</v>
      </c>
    </row>
    <row r="26" spans="1:4" ht="25.5">
      <c r="A26" s="227">
        <f>IF((SUM('Разделы 3, 4, 5'!L19:L19)=SUM('Разделы 3, 4, 5'!L20:L20)),"","Неверно!")</f>
      </c>
      <c r="B26" s="225">
        <v>61409</v>
      </c>
      <c r="C26" s="223" t="s">
        <v>176</v>
      </c>
      <c r="D26" s="223" t="s">
        <v>159</v>
      </c>
    </row>
    <row r="27" spans="1:4" ht="25.5">
      <c r="A27" s="227">
        <f>IF((SUM('Разделы 3, 4, 5'!G19:G19)=SUM('Разделы 3, 4, 5'!G20:G20)),"","Неверно!")</f>
      </c>
      <c r="B27" s="225">
        <v>61409</v>
      </c>
      <c r="C27" s="223" t="s">
        <v>171</v>
      </c>
      <c r="D27" s="223" t="s">
        <v>159</v>
      </c>
    </row>
    <row r="28" spans="1:4" ht="25.5">
      <c r="A28" s="227">
        <f>IF((SUM('Разделы 3, 4, 5'!D19:D19)=SUM('Разделы 3, 4, 5'!D20:D20)),"","Неверно!")</f>
      </c>
      <c r="B28" s="225">
        <v>61409</v>
      </c>
      <c r="C28" s="223" t="s">
        <v>168</v>
      </c>
      <c r="D28" s="223" t="s">
        <v>159</v>
      </c>
    </row>
    <row r="29" spans="1:4" ht="25.5">
      <c r="A29" s="227">
        <f>IF((SUM('Разделы 3, 4, 5'!M19:M19)=SUM('Разделы 3, 4, 5'!M20:M20)),"","Неверно!")</f>
      </c>
      <c r="B29" s="225">
        <v>61409</v>
      </c>
      <c r="C29" s="223" t="s">
        <v>177</v>
      </c>
      <c r="D29" s="223" t="s">
        <v>159</v>
      </c>
    </row>
    <row r="30" spans="1:4" ht="25.5">
      <c r="A30" s="227">
        <f>IF((SUM('Разделы 3, 4, 5'!P19:P19)=SUM('Разделы 3, 4, 5'!P20:P20)),"","Неверно!")</f>
      </c>
      <c r="B30" s="225">
        <v>61409</v>
      </c>
      <c r="C30" s="223" t="s">
        <v>180</v>
      </c>
      <c r="D30" s="223" t="s">
        <v>159</v>
      </c>
    </row>
    <row r="31" spans="1:4" ht="25.5">
      <c r="A31" s="227">
        <f>IF((SUM('Разделы 3, 4, 5'!S19:S19)=SUM('Разделы 3, 4, 5'!S20:S20)),"","Неверно!")</f>
      </c>
      <c r="B31" s="225">
        <v>61409</v>
      </c>
      <c r="C31" s="223" t="s">
        <v>183</v>
      </c>
      <c r="D31" s="223" t="s">
        <v>159</v>
      </c>
    </row>
    <row r="32" spans="1:4" ht="25.5">
      <c r="A32" s="227">
        <f>IF((SUM('Разделы 3, 4, 5'!J19:J19)=SUM('Разделы 3, 4, 5'!J20:J20)),"","Неверно!")</f>
      </c>
      <c r="B32" s="225">
        <v>61409</v>
      </c>
      <c r="C32" s="223" t="s">
        <v>174</v>
      </c>
      <c r="D32" s="223" t="s">
        <v>159</v>
      </c>
    </row>
    <row r="33" spans="1:4" ht="25.5">
      <c r="A33" s="227">
        <f>IF((SUM('Разделы 3, 4, 5'!E9:E9)=SUM('Разделы 3, 4, 5'!E10:E10)),"","Неверно!")</f>
      </c>
      <c r="B33" s="225">
        <v>61410</v>
      </c>
      <c r="C33" s="223" t="s">
        <v>186</v>
      </c>
      <c r="D33" s="223" t="s">
        <v>159</v>
      </c>
    </row>
    <row r="34" spans="1:4" ht="25.5">
      <c r="A34" s="227">
        <f>IF((SUM('Разделы 3, 4, 5'!J9:J9)=SUM('Разделы 3, 4, 5'!J10:J10)),"","Неверно!")</f>
      </c>
      <c r="B34" s="225">
        <v>61410</v>
      </c>
      <c r="C34" s="223" t="s">
        <v>191</v>
      </c>
      <c r="D34" s="223" t="s">
        <v>159</v>
      </c>
    </row>
    <row r="35" spans="1:4" ht="25.5">
      <c r="A35" s="227">
        <f>IF((SUM('Разделы 3, 4, 5'!G9:G9)=SUM('Разделы 3, 4, 5'!G10:G10)),"","Неверно!")</f>
      </c>
      <c r="B35" s="225">
        <v>61410</v>
      </c>
      <c r="C35" s="223" t="s">
        <v>188</v>
      </c>
      <c r="D35" s="223" t="s">
        <v>159</v>
      </c>
    </row>
    <row r="36" spans="1:4" ht="25.5">
      <c r="A36" s="227">
        <f>IF((SUM('Разделы 3, 4, 5'!D9:D9)=SUM('Разделы 3, 4, 5'!D10:D10)),"","Неверно!")</f>
      </c>
      <c r="B36" s="225">
        <v>61410</v>
      </c>
      <c r="C36" s="223" t="s">
        <v>185</v>
      </c>
      <c r="D36" s="223" t="s">
        <v>159</v>
      </c>
    </row>
    <row r="37" spans="1:4" ht="25.5">
      <c r="A37" s="227">
        <f>IF((SUM('Разделы 3, 4, 5'!C9:C9)=SUM('Разделы 3, 4, 5'!C10:C10)),"","Неверно!")</f>
      </c>
      <c r="B37" s="225">
        <v>61410</v>
      </c>
      <c r="C37" s="223" t="s">
        <v>184</v>
      </c>
      <c r="D37" s="223" t="s">
        <v>159</v>
      </c>
    </row>
    <row r="38" spans="1:4" ht="25.5">
      <c r="A38" s="227">
        <f>IF((SUM('Разделы 3, 4, 5'!F9:F9)=SUM('Разделы 3, 4, 5'!F10:F10)),"","Неверно!")</f>
      </c>
      <c r="B38" s="225">
        <v>61410</v>
      </c>
      <c r="C38" s="223" t="s">
        <v>187</v>
      </c>
      <c r="D38" s="223" t="s">
        <v>159</v>
      </c>
    </row>
    <row r="39" spans="1:4" ht="25.5">
      <c r="A39" s="227">
        <f>IF((SUM('Разделы 3, 4, 5'!I9:I9)=SUM('Разделы 3, 4, 5'!I10:I10)),"","Неверно!")</f>
      </c>
      <c r="B39" s="225">
        <v>61410</v>
      </c>
      <c r="C39" s="223" t="s">
        <v>190</v>
      </c>
      <c r="D39" s="223" t="s">
        <v>159</v>
      </c>
    </row>
    <row r="40" spans="1:4" ht="25.5">
      <c r="A40" s="227">
        <f>IF((SUM('Разделы 3, 4, 5'!H9:H9)=SUM('Разделы 3, 4, 5'!H10:H10)),"","Неверно!")</f>
      </c>
      <c r="B40" s="225">
        <v>61410</v>
      </c>
      <c r="C40" s="223" t="s">
        <v>189</v>
      </c>
      <c r="D40" s="223" t="s">
        <v>159</v>
      </c>
    </row>
    <row r="41" spans="1:4" ht="25.5">
      <c r="A41" s="227">
        <f>IF((SUM('Разделы 3, 4, 5'!K9:K9)=SUM('Разделы 3, 4, 5'!K10:K10)),"","Неверно!")</f>
      </c>
      <c r="B41" s="225">
        <v>61410</v>
      </c>
      <c r="C41" s="223" t="s">
        <v>192</v>
      </c>
      <c r="D41" s="223" t="s">
        <v>159</v>
      </c>
    </row>
    <row r="42" spans="1:4" ht="38.25">
      <c r="A42" s="227">
        <f>IF((SUM('Разделы 1, 2, 8'!D10:AH199)=0),"","Неверно!")</f>
      </c>
      <c r="B42" s="225">
        <v>61411</v>
      </c>
      <c r="C42" s="223" t="s">
        <v>193</v>
      </c>
      <c r="D42" s="223" t="s">
        <v>194</v>
      </c>
    </row>
    <row r="43" spans="1:4" ht="25.5">
      <c r="A43" s="227">
        <f>IF((SUM('Разделы 6, 7'!R19:R19)&lt;=SUM('Разделы 6, 7'!I19:P19)),"","Неверно!")</f>
      </c>
      <c r="B43" s="225">
        <v>61412</v>
      </c>
      <c r="C43" s="223" t="s">
        <v>197</v>
      </c>
      <c r="D43" s="223" t="s">
        <v>196</v>
      </c>
    </row>
    <row r="44" spans="1:4" ht="25.5">
      <c r="A44" s="227">
        <f>IF((SUM('Разделы 6, 7'!R20:R20)&lt;=SUM('Разделы 6, 7'!I20:P20)),"","Неверно!")</f>
      </c>
      <c r="B44" s="225">
        <v>61412</v>
      </c>
      <c r="C44" s="223" t="s">
        <v>198</v>
      </c>
      <c r="D44" s="223" t="s">
        <v>196</v>
      </c>
    </row>
    <row r="45" spans="1:4" ht="25.5">
      <c r="A45" s="227">
        <f>IF((SUM('Разделы 6, 7'!R21:R21)&lt;=SUM('Разделы 6, 7'!I21:P21)),"","Неверно!")</f>
      </c>
      <c r="B45" s="225">
        <v>61412</v>
      </c>
      <c r="C45" s="223" t="s">
        <v>199</v>
      </c>
      <c r="D45" s="223" t="s">
        <v>196</v>
      </c>
    </row>
    <row r="46" spans="1:4" ht="25.5">
      <c r="A46" s="227">
        <f>IF((SUM('Разделы 6, 7'!R18:R18)&lt;=SUM('Разделы 6, 7'!I18:P18)),"","Неверно!")</f>
      </c>
      <c r="B46" s="225">
        <v>61412</v>
      </c>
      <c r="C46" s="223" t="s">
        <v>195</v>
      </c>
      <c r="D46" s="223" t="s">
        <v>196</v>
      </c>
    </row>
    <row r="47" spans="1:4" ht="25.5">
      <c r="A47" s="227">
        <f>IF((SUM('Разделы 6, 7'!G19:G19)&lt;=SUM('Разделы 6, 7'!F19:F19)),"","Неверно!")</f>
      </c>
      <c r="B47" s="225">
        <v>61413</v>
      </c>
      <c r="C47" s="223" t="s">
        <v>206</v>
      </c>
      <c r="D47" s="223" t="s">
        <v>205</v>
      </c>
    </row>
    <row r="48" spans="1:4" ht="25.5">
      <c r="A48" s="227">
        <f>IF((SUM('Разделы 6, 7'!G18:G18)&lt;=SUM('Разделы 6, 7'!F18:F18)),"","Неверно!")</f>
      </c>
      <c r="B48" s="225">
        <v>61413</v>
      </c>
      <c r="C48" s="223" t="s">
        <v>200</v>
      </c>
      <c r="D48" s="223" t="s">
        <v>205</v>
      </c>
    </row>
    <row r="49" spans="1:4" ht="25.5">
      <c r="A49" s="227">
        <f>IF((SUM('Разделы 6, 7'!G21:G21)&lt;=SUM('Разделы 6, 7'!F21:F21)),"","Неверно!")</f>
      </c>
      <c r="B49" s="225">
        <v>61413</v>
      </c>
      <c r="C49" s="223" t="s">
        <v>208</v>
      </c>
      <c r="D49" s="223" t="s">
        <v>205</v>
      </c>
    </row>
    <row r="50" spans="1:4" ht="25.5">
      <c r="A50" s="227">
        <f>IF((SUM('Разделы 6, 7'!G20:G20)&lt;=SUM('Разделы 6, 7'!F20:F20)),"","Неверно!")</f>
      </c>
      <c r="B50" s="225">
        <v>61413</v>
      </c>
      <c r="C50" s="223" t="s">
        <v>207</v>
      </c>
      <c r="D50" s="223" t="s">
        <v>205</v>
      </c>
    </row>
    <row r="51" spans="1:4" ht="25.5">
      <c r="A51" s="227">
        <f>IF((SUM('Разделы 6, 7'!J21:J21)=SUM('Разделы 6, 7'!J18:J20)),"","Неверно!")</f>
      </c>
      <c r="B51" s="225">
        <v>61414</v>
      </c>
      <c r="C51" s="223" t="s">
        <v>217</v>
      </c>
      <c r="D51" s="223" t="s">
        <v>210</v>
      </c>
    </row>
    <row r="52" spans="1:4" ht="25.5">
      <c r="A52" s="227">
        <f>IF((SUM('Разделы 6, 7'!M21:M21)=SUM('Разделы 6, 7'!M18:M20)),"","Неверно!")</f>
      </c>
      <c r="B52" s="225">
        <v>61414</v>
      </c>
      <c r="C52" s="223" t="s">
        <v>220</v>
      </c>
      <c r="D52" s="223" t="s">
        <v>210</v>
      </c>
    </row>
    <row r="53" spans="1:4" ht="25.5">
      <c r="A53" s="227">
        <f>IF((SUM('Разделы 6, 7'!G21:G21)=SUM('Разделы 6, 7'!G18:G20)),"","Неверно!")</f>
      </c>
      <c r="B53" s="225">
        <v>61414</v>
      </c>
      <c r="C53" s="223" t="s">
        <v>214</v>
      </c>
      <c r="D53" s="223" t="s">
        <v>210</v>
      </c>
    </row>
    <row r="54" spans="1:4" ht="25.5">
      <c r="A54" s="227">
        <f>IF((SUM('Разделы 6, 7'!Q21:Q21)=SUM('Разделы 6, 7'!Q18:Q20)),"","Неверно!")</f>
      </c>
      <c r="B54" s="225">
        <v>61414</v>
      </c>
      <c r="C54" s="223" t="s">
        <v>224</v>
      </c>
      <c r="D54" s="223" t="s">
        <v>210</v>
      </c>
    </row>
    <row r="55" spans="1:4" ht="25.5">
      <c r="A55" s="227">
        <f>IF((SUM('Разделы 6, 7'!N21:N21)=SUM('Разделы 6, 7'!N18:N20)),"","Неверно!")</f>
      </c>
      <c r="B55" s="225">
        <v>61414</v>
      </c>
      <c r="C55" s="223" t="s">
        <v>221</v>
      </c>
      <c r="D55" s="223" t="s">
        <v>210</v>
      </c>
    </row>
    <row r="56" spans="1:4" ht="25.5">
      <c r="A56" s="227">
        <f>IF((SUM('Разделы 6, 7'!K21:K21)=SUM('Разделы 6, 7'!K18:K20)),"","Неверно!")</f>
      </c>
      <c r="B56" s="225">
        <v>61414</v>
      </c>
      <c r="C56" s="223" t="s">
        <v>218</v>
      </c>
      <c r="D56" s="223" t="s">
        <v>210</v>
      </c>
    </row>
    <row r="57" spans="1:4" ht="25.5">
      <c r="A57" s="227">
        <f>IF((SUM('Разделы 6, 7'!C21:C21)=SUM('Разделы 6, 7'!C18:C20)),"","Неверно!")</f>
      </c>
      <c r="B57" s="225">
        <v>61414</v>
      </c>
      <c r="C57" s="223" t="s">
        <v>209</v>
      </c>
      <c r="D57" s="223" t="s">
        <v>210</v>
      </c>
    </row>
    <row r="58" spans="1:4" ht="25.5">
      <c r="A58" s="227">
        <f>IF((SUM('Разделы 6, 7'!T21:T21)=SUM('Разделы 6, 7'!T18:T20)),"","Неверно!")</f>
      </c>
      <c r="B58" s="225">
        <v>61414</v>
      </c>
      <c r="C58" s="223" t="s">
        <v>227</v>
      </c>
      <c r="D58" s="223" t="s">
        <v>210</v>
      </c>
    </row>
    <row r="59" spans="1:4" ht="25.5">
      <c r="A59" s="227">
        <f>IF((SUM('Разделы 6, 7'!H21:H21)=SUM('Разделы 6, 7'!H18:H20)),"","Неверно!")</f>
      </c>
      <c r="B59" s="225">
        <v>61414</v>
      </c>
      <c r="C59" s="223" t="s">
        <v>215</v>
      </c>
      <c r="D59" s="223" t="s">
        <v>210</v>
      </c>
    </row>
    <row r="60" spans="1:4" ht="25.5">
      <c r="A60" s="227">
        <f>IF((SUM('Разделы 6, 7'!S21:S21)=SUM('Разделы 6, 7'!S18:S20)),"","Неверно!")</f>
      </c>
      <c r="B60" s="225">
        <v>61414</v>
      </c>
      <c r="C60" s="223" t="s">
        <v>226</v>
      </c>
      <c r="D60" s="223" t="s">
        <v>210</v>
      </c>
    </row>
    <row r="61" spans="1:4" ht="25.5">
      <c r="A61" s="227">
        <f>IF((SUM('Разделы 6, 7'!P21:P21)=SUM('Разделы 6, 7'!P18:P20)),"","Неверно!")</f>
      </c>
      <c r="B61" s="225">
        <v>61414</v>
      </c>
      <c r="C61" s="223" t="s">
        <v>223</v>
      </c>
      <c r="D61" s="223" t="s">
        <v>210</v>
      </c>
    </row>
    <row r="62" spans="1:4" ht="25.5">
      <c r="A62" s="227">
        <f>IF((SUM('Разделы 6, 7'!E21:E21)=SUM('Разделы 6, 7'!E18:E20)),"","Неверно!")</f>
      </c>
      <c r="B62" s="225">
        <v>61414</v>
      </c>
      <c r="C62" s="223" t="s">
        <v>212</v>
      </c>
      <c r="D62" s="223" t="s">
        <v>210</v>
      </c>
    </row>
    <row r="63" spans="1:4" ht="25.5">
      <c r="A63" s="227">
        <f>IF((SUM('Разделы 6, 7'!F21:F21)=SUM('Разделы 6, 7'!F18:F20)),"","Неверно!")</f>
      </c>
      <c r="B63" s="225">
        <v>61414</v>
      </c>
      <c r="C63" s="223" t="s">
        <v>213</v>
      </c>
      <c r="D63" s="223" t="s">
        <v>210</v>
      </c>
    </row>
    <row r="64" spans="1:4" ht="25.5">
      <c r="A64" s="227">
        <f>IF((SUM('Разделы 6, 7'!L21:L21)=SUM('Разделы 6, 7'!L18:L20)),"","Неверно!")</f>
      </c>
      <c r="B64" s="225">
        <v>61414</v>
      </c>
      <c r="C64" s="223" t="s">
        <v>219</v>
      </c>
      <c r="D64" s="223" t="s">
        <v>210</v>
      </c>
    </row>
    <row r="65" spans="1:4" ht="25.5">
      <c r="A65" s="227">
        <f>IF((SUM('Разделы 6, 7'!I21:I21)=SUM('Разделы 6, 7'!I18:I20)),"","Неверно!")</f>
      </c>
      <c r="B65" s="225">
        <v>61414</v>
      </c>
      <c r="C65" s="223" t="s">
        <v>216</v>
      </c>
      <c r="D65" s="223" t="s">
        <v>210</v>
      </c>
    </row>
    <row r="66" spans="1:4" ht="25.5">
      <c r="A66" s="227">
        <f>IF((SUM('Разделы 6, 7'!R21:R21)=SUM('Разделы 6, 7'!R18:R20)),"","Неверно!")</f>
      </c>
      <c r="B66" s="225">
        <v>61414</v>
      </c>
      <c r="C66" s="223" t="s">
        <v>225</v>
      </c>
      <c r="D66" s="223" t="s">
        <v>210</v>
      </c>
    </row>
    <row r="67" spans="1:4" ht="25.5">
      <c r="A67" s="227">
        <f>IF((SUM('Разделы 6, 7'!O21:O21)=SUM('Разделы 6, 7'!O18:O20)),"","Неверно!")</f>
      </c>
      <c r="B67" s="225">
        <v>61414</v>
      </c>
      <c r="C67" s="223" t="s">
        <v>222</v>
      </c>
      <c r="D67" s="223" t="s">
        <v>210</v>
      </c>
    </row>
    <row r="68" spans="1:4" ht="25.5">
      <c r="A68" s="227">
        <f>IF((SUM('Разделы 6, 7'!D21:D21)=SUM('Разделы 6, 7'!D18:D20)),"","Неверно!")</f>
      </c>
      <c r="B68" s="225">
        <v>61414</v>
      </c>
      <c r="C68" s="223" t="s">
        <v>211</v>
      </c>
      <c r="D68" s="223" t="s">
        <v>210</v>
      </c>
    </row>
    <row r="69" spans="1:4" ht="51">
      <c r="A69" s="227">
        <f>IF((SUM('Разделы 6, 7'!P20:P20)=0),"","Неверно!")</f>
      </c>
      <c r="B69" s="225">
        <v>61415</v>
      </c>
      <c r="C69" s="223" t="s">
        <v>230</v>
      </c>
      <c r="D69" s="223" t="s">
        <v>229</v>
      </c>
    </row>
    <row r="70" spans="1:4" ht="51">
      <c r="A70" s="227">
        <f>IF((SUM('Разделы 6, 7'!O20:O20)=0),"","Неверно!")</f>
      </c>
      <c r="B70" s="225">
        <v>61415</v>
      </c>
      <c r="C70" s="223" t="s">
        <v>228</v>
      </c>
      <c r="D70" s="223" t="s">
        <v>229</v>
      </c>
    </row>
    <row r="71" spans="1:4" ht="25.5">
      <c r="A71" s="227">
        <f>IF((SUM('Разделы 6, 7'!K11:K11)=SUM('Разделы 6, 7'!K8:K10)),"","Неверно!")</f>
      </c>
      <c r="B71" s="225">
        <v>61416</v>
      </c>
      <c r="C71" s="223" t="s">
        <v>294</v>
      </c>
      <c r="D71" s="223" t="s">
        <v>232</v>
      </c>
    </row>
    <row r="72" spans="1:4" ht="25.5">
      <c r="A72" s="227">
        <f>IF((SUM('Разделы 6, 7'!C11:C11)=SUM('Разделы 6, 7'!C8:C10)),"","Неверно!")</f>
      </c>
      <c r="B72" s="225">
        <v>61416</v>
      </c>
      <c r="C72" s="223" t="s">
        <v>231</v>
      </c>
      <c r="D72" s="223" t="s">
        <v>232</v>
      </c>
    </row>
    <row r="73" spans="1:4" ht="25.5">
      <c r="A73" s="227">
        <f>IF((SUM('Разделы 6, 7'!E11:E11)=SUM('Разделы 6, 7'!E8:E10)),"","Неверно!")</f>
      </c>
      <c r="B73" s="225">
        <v>61416</v>
      </c>
      <c r="C73" s="223" t="s">
        <v>234</v>
      </c>
      <c r="D73" s="223" t="s">
        <v>232</v>
      </c>
    </row>
    <row r="74" spans="1:4" ht="25.5">
      <c r="A74" s="227">
        <f>IF((SUM('Разделы 6, 7'!H11:H11)=SUM('Разделы 6, 7'!H8:H10)),"","Неверно!")</f>
      </c>
      <c r="B74" s="225">
        <v>61416</v>
      </c>
      <c r="C74" s="223" t="s">
        <v>237</v>
      </c>
      <c r="D74" s="223" t="s">
        <v>232</v>
      </c>
    </row>
    <row r="75" spans="1:4" ht="25.5">
      <c r="A75" s="227">
        <f>IF((SUM('Разделы 6, 7'!O11:O11)=SUM('Разделы 6, 7'!O8:O10)),"","Неверно!")</f>
      </c>
      <c r="B75" s="225">
        <v>61416</v>
      </c>
      <c r="C75" s="223" t="s">
        <v>298</v>
      </c>
      <c r="D75" s="223" t="s">
        <v>232</v>
      </c>
    </row>
    <row r="76" spans="1:4" ht="25.5">
      <c r="A76" s="227">
        <f>IF((SUM('Разделы 6, 7'!L11:L11)=SUM('Разделы 6, 7'!L8:L10)),"","Неверно!")</f>
      </c>
      <c r="B76" s="225">
        <v>61416</v>
      </c>
      <c r="C76" s="223" t="s">
        <v>295</v>
      </c>
      <c r="D76" s="223" t="s">
        <v>232</v>
      </c>
    </row>
    <row r="77" spans="1:4" ht="25.5">
      <c r="A77" s="227">
        <f>IF((SUM('Разделы 6, 7'!D11:D11)=SUM('Разделы 6, 7'!D8:D10)),"","Неверно!")</f>
      </c>
      <c r="B77" s="225">
        <v>61416</v>
      </c>
      <c r="C77" s="223" t="s">
        <v>233</v>
      </c>
      <c r="D77" s="223" t="s">
        <v>232</v>
      </c>
    </row>
    <row r="78" spans="1:4" ht="25.5">
      <c r="A78" s="227">
        <f>IF((SUM('Разделы 6, 7'!I11:I11)=SUM('Разделы 6, 7'!I8:I10)),"","Неверно!")</f>
      </c>
      <c r="B78" s="225">
        <v>61416</v>
      </c>
      <c r="C78" s="223" t="s">
        <v>292</v>
      </c>
      <c r="D78" s="223" t="s">
        <v>232</v>
      </c>
    </row>
    <row r="79" spans="1:4" ht="25.5">
      <c r="A79" s="227">
        <f>IF((SUM('Разделы 6, 7'!F11:F11)=SUM('Разделы 6, 7'!F8:F10)),"","Неверно!")</f>
      </c>
      <c r="B79" s="225">
        <v>61416</v>
      </c>
      <c r="C79" s="223" t="s">
        <v>235</v>
      </c>
      <c r="D79" s="223" t="s">
        <v>232</v>
      </c>
    </row>
    <row r="80" spans="1:4" ht="25.5">
      <c r="A80" s="227">
        <f>IF((SUM('Разделы 6, 7'!G11:G11)=SUM('Разделы 6, 7'!G8:G10)),"","Неверно!")</f>
      </c>
      <c r="B80" s="225">
        <v>61416</v>
      </c>
      <c r="C80" s="223" t="s">
        <v>236</v>
      </c>
      <c r="D80" s="223" t="s">
        <v>232</v>
      </c>
    </row>
    <row r="81" spans="1:4" ht="25.5">
      <c r="A81" s="227">
        <f>IF((SUM('Разделы 6, 7'!M11:M11)=SUM('Разделы 6, 7'!M8:M10)),"","Неверно!")</f>
      </c>
      <c r="B81" s="225">
        <v>61416</v>
      </c>
      <c r="C81" s="223" t="s">
        <v>296</v>
      </c>
      <c r="D81" s="223" t="s">
        <v>232</v>
      </c>
    </row>
    <row r="82" spans="1:4" ht="25.5">
      <c r="A82" s="227">
        <f>IF((SUM('Разделы 6, 7'!J11:J11)=SUM('Разделы 6, 7'!J8:J10)),"","Неверно!")</f>
      </c>
      <c r="B82" s="225">
        <v>61416</v>
      </c>
      <c r="C82" s="223" t="s">
        <v>293</v>
      </c>
      <c r="D82" s="223" t="s">
        <v>232</v>
      </c>
    </row>
    <row r="83" spans="1:4" ht="25.5">
      <c r="A83" s="227">
        <f>IF((SUM('Разделы 6, 7'!N11:N11)=SUM('Разделы 6, 7'!N8:N10)),"","Неверно!")</f>
      </c>
      <c r="B83" s="225">
        <v>61416</v>
      </c>
      <c r="C83" s="223" t="s">
        <v>297</v>
      </c>
      <c r="D83" s="223" t="s">
        <v>232</v>
      </c>
    </row>
    <row r="84" spans="1:4" ht="76.5">
      <c r="A84" s="227">
        <f>IF((SUM('Разделы 6, 7'!C8:O8)=0),"","Неверно!")</f>
      </c>
      <c r="B84" s="225">
        <v>61418</v>
      </c>
      <c r="C84" s="223" t="s">
        <v>299</v>
      </c>
      <c r="D84" s="223" t="s">
        <v>300</v>
      </c>
    </row>
    <row r="85" spans="1:4" ht="38.25">
      <c r="A85" s="227">
        <f>IF((SUM('Разделы 6, 7'!C9:D9)=SUM('Разделы 6, 7'!E9:F9)+SUM('Разделы 6, 7'!O9:O9)),"","Неверно!")</f>
      </c>
      <c r="B85" s="225">
        <v>63303</v>
      </c>
      <c r="C85" s="223" t="s">
        <v>303</v>
      </c>
      <c r="D85" s="223" t="s">
        <v>302</v>
      </c>
    </row>
    <row r="86" spans="1:4" ht="38.25">
      <c r="A86" s="227">
        <f>IF((SUM('Разделы 6, 7'!C10:D10)=SUM('Разделы 6, 7'!E10:F10)+SUM('Разделы 6, 7'!O10:O10)),"","Неверно!")</f>
      </c>
      <c r="B86" s="225">
        <v>63303</v>
      </c>
      <c r="C86" s="223" t="s">
        <v>304</v>
      </c>
      <c r="D86" s="223" t="s">
        <v>302</v>
      </c>
    </row>
    <row r="87" spans="1:4" ht="38.25">
      <c r="A87" s="227">
        <f>IF((SUM('Разделы 6, 7'!C11:D11)=SUM('Разделы 6, 7'!E11:F11)+SUM('Разделы 6, 7'!O11:O11)),"","Неверно!")</f>
      </c>
      <c r="B87" s="225">
        <v>63303</v>
      </c>
      <c r="C87" s="223" t="s">
        <v>305</v>
      </c>
      <c r="D87" s="223" t="s">
        <v>302</v>
      </c>
    </row>
    <row r="88" spans="1:4" ht="38.25">
      <c r="A88" s="227">
        <f>IF((SUM('Разделы 6, 7'!C8:D8)=SUM('Разделы 6, 7'!E8:F8)+SUM('Разделы 6, 7'!O8:O8)),"","Неверно!")</f>
      </c>
      <c r="B88" s="225">
        <v>63303</v>
      </c>
      <c r="C88" s="223" t="s">
        <v>301</v>
      </c>
      <c r="D88" s="223" t="s">
        <v>302</v>
      </c>
    </row>
    <row r="89" spans="1:4" ht="25.5">
      <c r="A89" s="227">
        <f>IF((SUM('Разделы 6, 7'!F11:F11)=SUM('Разделы 6, 7'!G11:N11)),"","Неверно!")</f>
      </c>
      <c r="B89" s="225">
        <v>63304</v>
      </c>
      <c r="C89" s="223" t="s">
        <v>310</v>
      </c>
      <c r="D89" s="223" t="s">
        <v>307</v>
      </c>
    </row>
    <row r="90" spans="1:4" ht="25.5">
      <c r="A90" s="227">
        <f>IF((SUM('Разделы 6, 7'!F8:F8)=SUM('Разделы 6, 7'!G8:N8)),"","Неверно!")</f>
      </c>
      <c r="B90" s="225">
        <v>63304</v>
      </c>
      <c r="C90" s="223" t="s">
        <v>306</v>
      </c>
      <c r="D90" s="223" t="s">
        <v>307</v>
      </c>
    </row>
    <row r="91" spans="1:4" ht="25.5">
      <c r="A91" s="227">
        <f>IF((SUM('Разделы 6, 7'!F10:F10)=SUM('Разделы 6, 7'!G10:N10)),"","Неверно!")</f>
      </c>
      <c r="B91" s="225">
        <v>63304</v>
      </c>
      <c r="C91" s="223" t="s">
        <v>309</v>
      </c>
      <c r="D91" s="223" t="s">
        <v>307</v>
      </c>
    </row>
    <row r="92" spans="1:4" ht="25.5">
      <c r="A92" s="227">
        <f>IF((SUM('Разделы 6, 7'!F9:F9)=SUM('Разделы 6, 7'!G9:N9)),"","Неверно!")</f>
      </c>
      <c r="B92" s="225">
        <v>63304</v>
      </c>
      <c r="C92" s="223" t="s">
        <v>308</v>
      </c>
      <c r="D92" s="223" t="s">
        <v>307</v>
      </c>
    </row>
    <row r="93" spans="1:4" ht="38.25">
      <c r="A93" s="227">
        <f>IF((SUM('Разделы 6, 7'!C19:D19)=SUM('Разделы 6, 7'!E19:F19)+SUM('Разделы 6, 7'!T19:T19)),"","Неверно!")</f>
      </c>
      <c r="B93" s="225">
        <v>63398</v>
      </c>
      <c r="C93" s="223" t="s">
        <v>313</v>
      </c>
      <c r="D93" s="223" t="s">
        <v>312</v>
      </c>
    </row>
    <row r="94" spans="1:4" ht="38.25">
      <c r="A94" s="227">
        <f>IF((SUM('Разделы 6, 7'!C20:D20)=SUM('Разделы 6, 7'!E20:F20)+SUM('Разделы 6, 7'!T20:T20)),"","Неверно!")</f>
      </c>
      <c r="B94" s="225">
        <v>63398</v>
      </c>
      <c r="C94" s="223" t="s">
        <v>314</v>
      </c>
      <c r="D94" s="223" t="s">
        <v>312</v>
      </c>
    </row>
    <row r="95" spans="1:4" ht="38.25">
      <c r="A95" s="227">
        <f>IF((SUM('Разделы 6, 7'!C18:D18)=SUM('Разделы 6, 7'!E18:F18)+SUM('Разделы 6, 7'!T18:T18)),"","Неверно!")</f>
      </c>
      <c r="B95" s="225">
        <v>63398</v>
      </c>
      <c r="C95" s="223" t="s">
        <v>311</v>
      </c>
      <c r="D95" s="223" t="s">
        <v>312</v>
      </c>
    </row>
    <row r="96" spans="1:4" ht="38.25">
      <c r="A96" s="227">
        <f>IF((SUM('Разделы 6, 7'!C21:D21)=SUM('Разделы 6, 7'!E21:F21)+SUM('Разделы 6, 7'!T21:T21)),"","Неверно!")</f>
      </c>
      <c r="B96" s="225">
        <v>63398</v>
      </c>
      <c r="C96" s="223" t="s">
        <v>315</v>
      </c>
      <c r="D96" s="223" t="s">
        <v>312</v>
      </c>
    </row>
    <row r="97" spans="1:4" ht="25.5">
      <c r="A97" s="227">
        <f>IF((SUM('Разделы 3, 4, 5'!I31:I31)=0),"","Неверно!")</f>
      </c>
      <c r="B97" s="225">
        <v>63399</v>
      </c>
      <c r="C97" s="223" t="s">
        <v>324</v>
      </c>
      <c r="D97" s="223" t="s">
        <v>317</v>
      </c>
    </row>
    <row r="98" spans="1:4" ht="25.5">
      <c r="A98" s="227">
        <f>IF((SUM('Разделы 3, 4, 5'!I36:I36)=0),"","Неверно!")</f>
      </c>
      <c r="B98" s="225">
        <v>63399</v>
      </c>
      <c r="C98" s="223" t="s">
        <v>329</v>
      </c>
      <c r="D98" s="223" t="s">
        <v>317</v>
      </c>
    </row>
    <row r="99" spans="1:4" ht="25.5">
      <c r="A99" s="227">
        <f>IF((SUM('Разделы 3, 4, 5'!H35:H35)=0),"","Неверно!")</f>
      </c>
      <c r="B99" s="225">
        <v>63399</v>
      </c>
      <c r="C99" s="223" t="s">
        <v>321</v>
      </c>
      <c r="D99" s="223" t="s">
        <v>317</v>
      </c>
    </row>
    <row r="100" spans="1:4" ht="25.5">
      <c r="A100" s="227">
        <f>IF((SUM('Разделы 3, 4, 5'!H32:H32)=0),"","Неверно!")</f>
      </c>
      <c r="B100" s="225">
        <v>63399</v>
      </c>
      <c r="C100" s="223" t="s">
        <v>318</v>
      </c>
      <c r="D100" s="223" t="s">
        <v>317</v>
      </c>
    </row>
    <row r="101" spans="1:4" ht="25.5">
      <c r="A101" s="227">
        <f>IF((SUM('Разделы 3, 4, 5'!I34:I34)=0),"","Неверно!")</f>
      </c>
      <c r="B101" s="225">
        <v>63399</v>
      </c>
      <c r="C101" s="223" t="s">
        <v>327</v>
      </c>
      <c r="D101" s="223" t="s">
        <v>317</v>
      </c>
    </row>
    <row r="102" spans="1:4" ht="25.5">
      <c r="A102" s="227">
        <f>IF((SUM('Разделы 3, 4, 5'!H37:H37)=0),"","Неверно!")</f>
      </c>
      <c r="B102" s="225">
        <v>63399</v>
      </c>
      <c r="C102" s="223" t="s">
        <v>323</v>
      </c>
      <c r="D102" s="223" t="s">
        <v>317</v>
      </c>
    </row>
    <row r="103" spans="1:4" ht="25.5">
      <c r="A103" s="227">
        <f>IF((SUM('Разделы 3, 4, 5'!H34:H34)=0),"","Неверно!")</f>
      </c>
      <c r="B103" s="225">
        <v>63399</v>
      </c>
      <c r="C103" s="223" t="s">
        <v>320</v>
      </c>
      <c r="D103" s="223" t="s">
        <v>317</v>
      </c>
    </row>
    <row r="104" spans="1:4" ht="25.5">
      <c r="A104" s="227">
        <f>IF((SUM('Разделы 3, 4, 5'!I32:I32)=0),"","Неверно!")</f>
      </c>
      <c r="B104" s="225">
        <v>63399</v>
      </c>
      <c r="C104" s="223" t="s">
        <v>325</v>
      </c>
      <c r="D104" s="223" t="s">
        <v>317</v>
      </c>
    </row>
    <row r="105" spans="1:4" ht="25.5">
      <c r="A105" s="227">
        <f>IF((SUM('Разделы 3, 4, 5'!H31:H31)=0),"","Неверно!")</f>
      </c>
      <c r="B105" s="225">
        <v>63399</v>
      </c>
      <c r="C105" s="223" t="s">
        <v>316</v>
      </c>
      <c r="D105" s="223" t="s">
        <v>317</v>
      </c>
    </row>
    <row r="106" spans="1:4" ht="25.5">
      <c r="A106" s="227">
        <f>IF((SUM('Разделы 3, 4, 5'!I33:I33)=0),"","Неверно!")</f>
      </c>
      <c r="B106" s="225">
        <v>63399</v>
      </c>
      <c r="C106" s="223" t="s">
        <v>326</v>
      </c>
      <c r="D106" s="223" t="s">
        <v>317</v>
      </c>
    </row>
    <row r="107" spans="1:4" ht="25.5">
      <c r="A107" s="227">
        <f>IF((SUM('Разделы 3, 4, 5'!I37:I37)=0),"","Неверно!")</f>
      </c>
      <c r="B107" s="225">
        <v>63399</v>
      </c>
      <c r="C107" s="223" t="s">
        <v>330</v>
      </c>
      <c r="D107" s="223" t="s">
        <v>317</v>
      </c>
    </row>
    <row r="108" spans="1:4" ht="25.5">
      <c r="A108" s="227">
        <f>IF((SUM('Разделы 3, 4, 5'!H36:H36)=0),"","Неверно!")</f>
      </c>
      <c r="B108" s="225">
        <v>63399</v>
      </c>
      <c r="C108" s="223" t="s">
        <v>322</v>
      </c>
      <c r="D108" s="223" t="s">
        <v>317</v>
      </c>
    </row>
    <row r="109" spans="1:4" ht="25.5">
      <c r="A109" s="227">
        <f>IF((SUM('Разделы 3, 4, 5'!H33:H33)=0),"","Неверно!")</f>
      </c>
      <c r="B109" s="225">
        <v>63399</v>
      </c>
      <c r="C109" s="223" t="s">
        <v>319</v>
      </c>
      <c r="D109" s="223" t="s">
        <v>317</v>
      </c>
    </row>
    <row r="110" spans="1:4" ht="25.5">
      <c r="A110" s="227">
        <f>IF((SUM('Разделы 3, 4, 5'!I35:I35)=0),"","Неверно!")</f>
      </c>
      <c r="B110" s="225">
        <v>63399</v>
      </c>
      <c r="C110" s="223" t="s">
        <v>328</v>
      </c>
      <c r="D110" s="223" t="s">
        <v>317</v>
      </c>
    </row>
    <row r="111" spans="1:4" ht="38.25">
      <c r="A111" s="227">
        <f>IF((SUM('Разделы 3, 4, 5'!F37:J37)&lt;=SUM('Разделы 3, 4, 5'!M19:M19)),"","Неверно!")</f>
      </c>
      <c r="B111" s="225">
        <v>64314</v>
      </c>
      <c r="C111" s="223" t="s">
        <v>331</v>
      </c>
      <c r="D111" s="223" t="s">
        <v>332</v>
      </c>
    </row>
    <row r="112" spans="1:4" ht="25.5">
      <c r="A112" s="227">
        <f>IF((SUM('Разделы 3, 4, 5'!F36:J36)&lt;=SUM('Разделы 3, 4, 5'!L19:L19)),"","Неверно!")</f>
      </c>
      <c r="B112" s="225">
        <v>64315</v>
      </c>
      <c r="C112" s="223" t="s">
        <v>333</v>
      </c>
      <c r="D112" s="223" t="s">
        <v>334</v>
      </c>
    </row>
    <row r="113" spans="1:4" ht="25.5">
      <c r="A113" s="227">
        <f>IF((SUM('Разделы 3, 4, 5'!F35:J35)&lt;=SUM('Разделы 3, 4, 5'!I19:I19)),"","Неверно!")</f>
      </c>
      <c r="B113" s="225">
        <v>64316</v>
      </c>
      <c r="C113" s="223" t="s">
        <v>335</v>
      </c>
      <c r="D113" s="223" t="s">
        <v>336</v>
      </c>
    </row>
    <row r="114" spans="1:4" ht="25.5">
      <c r="A114" s="227">
        <f>IF((SUM('Разделы 3, 4, 5'!F34:J34)&lt;=SUM('Разделы 3, 4, 5'!H19:H19)),"","Неверно!")</f>
      </c>
      <c r="B114" s="225">
        <v>64317</v>
      </c>
      <c r="C114" s="223" t="s">
        <v>337</v>
      </c>
      <c r="D114" s="223" t="s">
        <v>338</v>
      </c>
    </row>
    <row r="115" spans="1:4" ht="25.5">
      <c r="A115" s="227">
        <f>IF((SUM('Разделы 3, 4, 5'!F33:J33)&lt;=SUM('Разделы 3, 4, 5'!G19:G19)),"","Неверно!")</f>
      </c>
      <c r="B115" s="225">
        <v>64318</v>
      </c>
      <c r="C115" s="223" t="s">
        <v>339</v>
      </c>
      <c r="D115" s="223" t="s">
        <v>340</v>
      </c>
    </row>
    <row r="116" spans="1:4" ht="25.5">
      <c r="A116" s="227">
        <f>IF((SUM('Разделы 3, 4, 5'!F32:J32)&lt;=SUM('Разделы 3, 4, 5'!F19:F19)),"","Неверно!")</f>
      </c>
      <c r="B116" s="225">
        <v>64319</v>
      </c>
      <c r="C116" s="223" t="s">
        <v>341</v>
      </c>
      <c r="D116" s="223" t="s">
        <v>342</v>
      </c>
    </row>
    <row r="117" spans="1:4" ht="25.5">
      <c r="A117" s="227">
        <f>IF((SUM('Разделы 3, 4, 5'!F31:J31)&lt;=SUM('Разделы 3, 4, 5'!E19:E19)),"","Неверно!")</f>
      </c>
      <c r="B117" s="225">
        <v>64320</v>
      </c>
      <c r="C117" s="223" t="s">
        <v>343</v>
      </c>
      <c r="D117" s="223" t="s">
        <v>344</v>
      </c>
    </row>
    <row r="118" spans="1:4" ht="25.5">
      <c r="A118" s="227">
        <f>IF((SUM('Разделы 3, 4, 5'!H33:H33)=0),"","Неверно!")</f>
      </c>
      <c r="B118" s="225">
        <v>64321</v>
      </c>
      <c r="C118" s="223" t="s">
        <v>319</v>
      </c>
      <c r="D118" s="223" t="s">
        <v>345</v>
      </c>
    </row>
    <row r="119" spans="1:4" ht="25.5">
      <c r="A119" s="227">
        <f>IF((SUM('Разделы 3, 4, 5'!I35:I35)=0),"","Неверно!")</f>
      </c>
      <c r="B119" s="225">
        <v>64321</v>
      </c>
      <c r="C119" s="223" t="s">
        <v>328</v>
      </c>
      <c r="D119" s="223" t="s">
        <v>345</v>
      </c>
    </row>
    <row r="120" spans="1:4" ht="25.5">
      <c r="A120" s="227">
        <f>IF((SUM('Разделы 3, 4, 5'!I32:I32)=0),"","Неверно!")</f>
      </c>
      <c r="B120" s="225">
        <v>64321</v>
      </c>
      <c r="C120" s="223" t="s">
        <v>325</v>
      </c>
      <c r="D120" s="223" t="s">
        <v>345</v>
      </c>
    </row>
    <row r="121" spans="1:4" ht="25.5">
      <c r="A121" s="227">
        <f>IF((SUM('Разделы 3, 4, 5'!H31:H31)=0),"","Неверно!")</f>
      </c>
      <c r="B121" s="225">
        <v>64321</v>
      </c>
      <c r="C121" s="223" t="s">
        <v>316</v>
      </c>
      <c r="D121" s="223" t="s">
        <v>345</v>
      </c>
    </row>
    <row r="122" spans="1:4" ht="25.5">
      <c r="A122" s="227">
        <f>IF((SUM('Разделы 3, 4, 5'!I33:I33)=0),"","Неверно!")</f>
      </c>
      <c r="B122" s="225">
        <v>64321</v>
      </c>
      <c r="C122" s="223" t="s">
        <v>326</v>
      </c>
      <c r="D122" s="223" t="s">
        <v>345</v>
      </c>
    </row>
    <row r="123" spans="1:4" ht="25.5">
      <c r="A123" s="227">
        <f>IF((SUM('Разделы 3, 4, 5'!H34:H34)=0),"","Неверно!")</f>
      </c>
      <c r="B123" s="225">
        <v>64321</v>
      </c>
      <c r="C123" s="223" t="s">
        <v>320</v>
      </c>
      <c r="D123" s="223" t="s">
        <v>345</v>
      </c>
    </row>
    <row r="124" spans="1:4" ht="25.5">
      <c r="A124" s="227">
        <f>IF((SUM('Разделы 3, 4, 5'!I36:I36)=0),"","Неверно!")</f>
      </c>
      <c r="B124" s="225">
        <v>64321</v>
      </c>
      <c r="C124" s="223" t="s">
        <v>329</v>
      </c>
      <c r="D124" s="223" t="s">
        <v>345</v>
      </c>
    </row>
    <row r="125" spans="1:4" ht="25.5">
      <c r="A125" s="227">
        <f>IF((SUM('Разделы 3, 4, 5'!H32:H32)=0),"","Неверно!")</f>
      </c>
      <c r="B125" s="225">
        <v>64321</v>
      </c>
      <c r="C125" s="223" t="s">
        <v>318</v>
      </c>
      <c r="D125" s="223" t="s">
        <v>345</v>
      </c>
    </row>
    <row r="126" spans="1:4" ht="25.5">
      <c r="A126" s="227">
        <f>IF((SUM('Разделы 3, 4, 5'!I34:I34)=0),"","Неверно!")</f>
      </c>
      <c r="B126" s="225">
        <v>64321</v>
      </c>
      <c r="C126" s="223" t="s">
        <v>327</v>
      </c>
      <c r="D126" s="223" t="s">
        <v>345</v>
      </c>
    </row>
    <row r="127" spans="1:4" ht="25.5">
      <c r="A127" s="227">
        <f>IF((SUM('Разделы 3, 4, 5'!H35:H35)=0),"","Неверно!")</f>
      </c>
      <c r="B127" s="225">
        <v>64321</v>
      </c>
      <c r="C127" s="223" t="s">
        <v>321</v>
      </c>
      <c r="D127" s="223" t="s">
        <v>345</v>
      </c>
    </row>
    <row r="128" spans="1:4" ht="25.5">
      <c r="A128" s="227">
        <f>IF((SUM('Разделы 3, 4, 5'!I31:I31)=0),"","Неверно!")</f>
      </c>
      <c r="B128" s="225">
        <v>64321</v>
      </c>
      <c r="C128" s="223" t="s">
        <v>324</v>
      </c>
      <c r="D128" s="223" t="s">
        <v>345</v>
      </c>
    </row>
    <row r="129" spans="1:4" ht="25.5">
      <c r="A129" s="227">
        <f>IF((SUM('Разделы 3, 4, 5'!I37:I37)=0),"","Неверно!")</f>
      </c>
      <c r="B129" s="225">
        <v>64321</v>
      </c>
      <c r="C129" s="223" t="s">
        <v>330</v>
      </c>
      <c r="D129" s="223" t="s">
        <v>345</v>
      </c>
    </row>
    <row r="130" spans="1:4" ht="25.5">
      <c r="A130" s="227">
        <f>IF((SUM('Разделы 3, 4, 5'!H37:H37)=0),"","Неверно!")</f>
      </c>
      <c r="B130" s="225">
        <v>64321</v>
      </c>
      <c r="C130" s="223" t="s">
        <v>323</v>
      </c>
      <c r="D130" s="223" t="s">
        <v>345</v>
      </c>
    </row>
    <row r="131" spans="1:4" ht="25.5">
      <c r="A131" s="227">
        <f>IF((SUM('Разделы 3, 4, 5'!H36:H36)=0),"","Неверно!")</f>
      </c>
      <c r="B131" s="225">
        <v>64321</v>
      </c>
      <c r="C131" s="223" t="s">
        <v>322</v>
      </c>
      <c r="D131" s="223" t="s">
        <v>345</v>
      </c>
    </row>
    <row r="132" spans="1:4" ht="25.5">
      <c r="A132" s="227">
        <f>IF((SUM('Разделы 3, 4, 5'!D37:D37)&lt;=SUM('Разделы 3, 4, 5'!D31:D31)),"","Неверно!")</f>
      </c>
      <c r="B132" s="225">
        <v>64322</v>
      </c>
      <c r="C132" s="223" t="s">
        <v>348</v>
      </c>
      <c r="D132" s="223" t="s">
        <v>347</v>
      </c>
    </row>
    <row r="133" spans="1:4" ht="25.5">
      <c r="A133" s="227">
        <f>IF((SUM('Разделы 3, 4, 5'!G37:G37)&lt;=SUM('Разделы 3, 4, 5'!G31:G31)),"","Неверно!")</f>
      </c>
      <c r="B133" s="225">
        <v>64322</v>
      </c>
      <c r="C133" s="223" t="s">
        <v>351</v>
      </c>
      <c r="D133" s="223" t="s">
        <v>347</v>
      </c>
    </row>
    <row r="134" spans="1:4" ht="25.5">
      <c r="A134" s="227">
        <f>IF((SUM('Разделы 3, 4, 5'!I37:I37)&lt;=SUM('Разделы 3, 4, 5'!I31:I31)),"","Неверно!")</f>
      </c>
      <c r="B134" s="225">
        <v>64322</v>
      </c>
      <c r="C134" s="223" t="s">
        <v>353</v>
      </c>
      <c r="D134" s="223" t="s">
        <v>347</v>
      </c>
    </row>
    <row r="135" spans="1:4" ht="25.5">
      <c r="A135" s="227">
        <f>IF((SUM('Разделы 3, 4, 5'!C37:C37)&lt;=SUM('Разделы 3, 4, 5'!C31:C31)),"","Неверно!")</f>
      </c>
      <c r="B135" s="225">
        <v>64322</v>
      </c>
      <c r="C135" s="223" t="s">
        <v>346</v>
      </c>
      <c r="D135" s="223" t="s">
        <v>347</v>
      </c>
    </row>
    <row r="136" spans="1:4" ht="25.5">
      <c r="A136" s="227">
        <f>IF((SUM('Разделы 3, 4, 5'!F37:F37)&lt;=SUM('Разделы 3, 4, 5'!F31:F31)),"","Неверно!")</f>
      </c>
      <c r="B136" s="225">
        <v>64322</v>
      </c>
      <c r="C136" s="223" t="s">
        <v>350</v>
      </c>
      <c r="D136" s="223" t="s">
        <v>347</v>
      </c>
    </row>
    <row r="137" spans="1:4" ht="25.5">
      <c r="A137" s="227">
        <f>IF((SUM('Разделы 3, 4, 5'!H37:H37)&lt;=SUM('Разделы 3, 4, 5'!H31:H31)),"","Неверно!")</f>
      </c>
      <c r="B137" s="225">
        <v>64322</v>
      </c>
      <c r="C137" s="223" t="s">
        <v>352</v>
      </c>
      <c r="D137" s="223" t="s">
        <v>347</v>
      </c>
    </row>
    <row r="138" spans="1:4" ht="25.5">
      <c r="A138" s="227">
        <f>IF((SUM('Разделы 3, 4, 5'!E37:E37)&lt;=SUM('Разделы 3, 4, 5'!E31:E31)),"","Неверно!")</f>
      </c>
      <c r="B138" s="225">
        <v>64322</v>
      </c>
      <c r="C138" s="223" t="s">
        <v>349</v>
      </c>
      <c r="D138" s="223" t="s">
        <v>347</v>
      </c>
    </row>
    <row r="139" spans="1:4" ht="25.5">
      <c r="A139" s="227">
        <f>IF((SUM('Разделы 3, 4, 5'!J37:J37)&lt;=SUM('Разделы 3, 4, 5'!J31:J31)),"","Неверно!")</f>
      </c>
      <c r="B139" s="225">
        <v>64322</v>
      </c>
      <c r="C139" s="223" t="s">
        <v>354</v>
      </c>
      <c r="D139" s="223" t="s">
        <v>347</v>
      </c>
    </row>
    <row r="140" spans="1:4" ht="25.5">
      <c r="A140" s="227">
        <f>IF((SUM('Разделы 3, 4, 5'!J31:J36)&lt;=SUM('Разделы 3, 4, 5'!J29:J29)),"","Неверно!")</f>
      </c>
      <c r="B140" s="225">
        <v>64323</v>
      </c>
      <c r="C140" s="223" t="s">
        <v>363</v>
      </c>
      <c r="D140" s="223" t="s">
        <v>356</v>
      </c>
    </row>
    <row r="141" spans="1:4" ht="25.5">
      <c r="A141" s="227">
        <f>IF((SUM('Разделы 3, 4, 5'!G31:G36)&lt;=SUM('Разделы 3, 4, 5'!G29:G29)),"","Неверно!")</f>
      </c>
      <c r="B141" s="225">
        <v>64323</v>
      </c>
      <c r="C141" s="223" t="s">
        <v>360</v>
      </c>
      <c r="D141" s="223" t="s">
        <v>356</v>
      </c>
    </row>
    <row r="142" spans="1:4" ht="25.5">
      <c r="A142" s="227">
        <f>IF((SUM('Разделы 3, 4, 5'!D31:D36)&lt;=SUM('Разделы 3, 4, 5'!D29:D29)),"","Неверно!")</f>
      </c>
      <c r="B142" s="225">
        <v>64323</v>
      </c>
      <c r="C142" s="223" t="s">
        <v>357</v>
      </c>
      <c r="D142" s="223" t="s">
        <v>356</v>
      </c>
    </row>
    <row r="143" spans="1:4" ht="25.5">
      <c r="A143" s="227">
        <f>IF((SUM('Разделы 3, 4, 5'!H31:H36)&lt;=SUM('Разделы 3, 4, 5'!H29:H29)),"","Неверно!")</f>
      </c>
      <c r="B143" s="225">
        <v>64323</v>
      </c>
      <c r="C143" s="223" t="s">
        <v>361</v>
      </c>
      <c r="D143" s="223" t="s">
        <v>356</v>
      </c>
    </row>
    <row r="144" spans="1:4" ht="25.5">
      <c r="A144" s="227">
        <f>IF((SUM('Разделы 3, 4, 5'!E31:E36)&lt;=SUM('Разделы 3, 4, 5'!E29:E29)),"","Неверно!")</f>
      </c>
      <c r="B144" s="225">
        <v>64323</v>
      </c>
      <c r="C144" s="223" t="s">
        <v>358</v>
      </c>
      <c r="D144" s="223" t="s">
        <v>356</v>
      </c>
    </row>
    <row r="145" spans="1:4" ht="25.5">
      <c r="A145" s="227">
        <f>IF((SUM('Разделы 3, 4, 5'!I31:I36)&lt;=SUM('Разделы 3, 4, 5'!I29:I29)),"","Неверно!")</f>
      </c>
      <c r="B145" s="225">
        <v>64323</v>
      </c>
      <c r="C145" s="223" t="s">
        <v>362</v>
      </c>
      <c r="D145" s="223" t="s">
        <v>356</v>
      </c>
    </row>
    <row r="146" spans="1:4" ht="25.5">
      <c r="A146" s="227">
        <f>IF((SUM('Разделы 3, 4, 5'!F31:F36)&lt;=SUM('Разделы 3, 4, 5'!F29:F29)),"","Неверно!")</f>
      </c>
      <c r="B146" s="225">
        <v>64323</v>
      </c>
      <c r="C146" s="223" t="s">
        <v>359</v>
      </c>
      <c r="D146" s="223" t="s">
        <v>356</v>
      </c>
    </row>
    <row r="147" spans="1:4" ht="25.5">
      <c r="A147" s="227">
        <f>IF((SUM('Разделы 3, 4, 5'!C31:C36)&lt;=SUM('Разделы 3, 4, 5'!C29:C29)),"","Неверно!")</f>
      </c>
      <c r="B147" s="225">
        <v>64323</v>
      </c>
      <c r="C147" s="223" t="s">
        <v>355</v>
      </c>
      <c r="D147" s="223" t="s">
        <v>356</v>
      </c>
    </row>
    <row r="148" spans="1:4" ht="25.5">
      <c r="A148" s="227">
        <f>IF((SUM('Разделы 3, 4, 5'!M19:M19)&lt;=SUM('Разделы 3, 4, 5'!E19:E19)),"","Неверно!")</f>
      </c>
      <c r="B148" s="225">
        <v>64324</v>
      </c>
      <c r="C148" s="223" t="s">
        <v>364</v>
      </c>
      <c r="D148" s="223" t="s">
        <v>347</v>
      </c>
    </row>
    <row r="149" spans="1:4" ht="25.5">
      <c r="A149" s="227">
        <f>IF((SUM('Разделы 3, 4, 5'!M20:M20)&lt;=SUM('Разделы 3, 4, 5'!E20:E20)),"","Неверно!")</f>
      </c>
      <c r="B149" s="225">
        <v>64324</v>
      </c>
      <c r="C149" s="223" t="s">
        <v>365</v>
      </c>
      <c r="D149" s="223" t="s">
        <v>347</v>
      </c>
    </row>
    <row r="150" spans="1:4" ht="25.5">
      <c r="A150" s="227">
        <f>IF((SUM('Разделы 3, 4, 5'!M19:M19)&lt;=SUM('Разделы 3, 4, 5'!C19:C19)-SUM('Разделы 3, 4, 5'!L19:L19)),"","Неверно!")</f>
      </c>
      <c r="B150" s="225">
        <v>64325</v>
      </c>
      <c r="C150" s="223" t="s">
        <v>366</v>
      </c>
      <c r="D150" s="223" t="s">
        <v>347</v>
      </c>
    </row>
    <row r="151" spans="1:4" ht="25.5">
      <c r="A151" s="227">
        <f>IF((SUM('Разделы 3, 4, 5'!M20:M20)&lt;=SUM('Разделы 3, 4, 5'!C20:C20)-SUM('Разделы 3, 4, 5'!L20:L20)),"","Неверно!")</f>
      </c>
      <c r="B151" s="225">
        <v>64325</v>
      </c>
      <c r="C151" s="223" t="s">
        <v>367</v>
      </c>
      <c r="D151" s="223" t="s">
        <v>347</v>
      </c>
    </row>
    <row r="152" spans="1:4" ht="38.25">
      <c r="A152" s="227">
        <f>IF((SUM('Разделы 3, 4, 5'!C20:C20)=SUM('Разделы 3, 4, 5'!D20:L20)+SUM('Разделы 3, 4, 5'!N20:S20)),"","Неверно!")</f>
      </c>
      <c r="B152" s="225">
        <v>64326</v>
      </c>
      <c r="C152" s="223" t="s">
        <v>370</v>
      </c>
      <c r="D152" s="223" t="s">
        <v>369</v>
      </c>
    </row>
    <row r="153" spans="1:4" ht="38.25">
      <c r="A153" s="227">
        <f>IF((SUM('Разделы 3, 4, 5'!C19:C19)=SUM('Разделы 3, 4, 5'!D19:L19)+SUM('Разделы 3, 4, 5'!N19:S19)),"","Неверно!")</f>
      </c>
      <c r="B153" s="225">
        <v>64326</v>
      </c>
      <c r="C153" s="223" t="s">
        <v>368</v>
      </c>
      <c r="D153" s="223" t="s">
        <v>369</v>
      </c>
    </row>
    <row r="154" spans="1:4" ht="25.5">
      <c r="A154" s="227">
        <f>IF((SUM('Разделы 3, 4, 5'!J10:J10)&lt;=SUM('Разделы 3, 4, 5'!I10:I10)),"","Неверно!")</f>
      </c>
      <c r="B154" s="225">
        <v>64327</v>
      </c>
      <c r="C154" s="223" t="s">
        <v>373</v>
      </c>
      <c r="D154" s="223" t="s">
        <v>372</v>
      </c>
    </row>
    <row r="155" spans="1:4" ht="25.5">
      <c r="A155" s="227">
        <f>IF((SUM('Разделы 3, 4, 5'!J9:J9)&lt;=SUM('Разделы 3, 4, 5'!I9:I9)),"","Неверно!")</f>
      </c>
      <c r="B155" s="225">
        <v>64327</v>
      </c>
      <c r="C155" s="223" t="s">
        <v>371</v>
      </c>
      <c r="D155" s="223" t="s">
        <v>372</v>
      </c>
    </row>
    <row r="156" spans="1:4" ht="25.5">
      <c r="A156" s="227">
        <f>IF((SUM('Разделы 3, 4, 5'!F29:F29)=SUM('Разделы 3, 4, 5'!C29:E29)),"","Неверно!")</f>
      </c>
      <c r="B156" s="225">
        <v>64328</v>
      </c>
      <c r="C156" s="223" t="s">
        <v>374</v>
      </c>
      <c r="D156" s="223" t="s">
        <v>375</v>
      </c>
    </row>
    <row r="157" spans="1:4" ht="25.5">
      <c r="A157" s="227">
        <f>IF((SUM('Разделы 3, 4, 5'!F32:F32)=SUM('Разделы 3, 4, 5'!C32:E32)),"","Неверно!")</f>
      </c>
      <c r="B157" s="225">
        <v>64328</v>
      </c>
      <c r="C157" s="223" t="s">
        <v>378</v>
      </c>
      <c r="D157" s="223" t="s">
        <v>375</v>
      </c>
    </row>
    <row r="158" spans="1:4" ht="25.5">
      <c r="A158" s="227">
        <f>IF((SUM('Разделы 3, 4, 5'!F35:F35)=SUM('Разделы 3, 4, 5'!C35:E35)),"","Неверно!")</f>
      </c>
      <c r="B158" s="225">
        <v>64328</v>
      </c>
      <c r="C158" s="223" t="s">
        <v>381</v>
      </c>
      <c r="D158" s="223" t="s">
        <v>375</v>
      </c>
    </row>
    <row r="159" spans="1:4" ht="25.5">
      <c r="A159" s="227">
        <f>IF((SUM('Разделы 3, 4, 5'!F36:F36)=SUM('Разделы 3, 4, 5'!C36:E36)),"","Неверно!")</f>
      </c>
      <c r="B159" s="225">
        <v>64328</v>
      </c>
      <c r="C159" s="223" t="s">
        <v>382</v>
      </c>
      <c r="D159" s="223" t="s">
        <v>375</v>
      </c>
    </row>
    <row r="160" spans="1:4" ht="25.5">
      <c r="A160" s="227">
        <f>IF((SUM('Разделы 3, 4, 5'!F33:F33)=SUM('Разделы 3, 4, 5'!C33:E33)),"","Неверно!")</f>
      </c>
      <c r="B160" s="225">
        <v>64328</v>
      </c>
      <c r="C160" s="223" t="s">
        <v>379</v>
      </c>
      <c r="D160" s="223" t="s">
        <v>375</v>
      </c>
    </row>
    <row r="161" spans="1:4" ht="25.5">
      <c r="A161" s="227">
        <f>IF((SUM('Разделы 3, 4, 5'!F30:F30)=SUM('Разделы 3, 4, 5'!C30:E30)),"","Неверно!")</f>
      </c>
      <c r="B161" s="225">
        <v>64328</v>
      </c>
      <c r="C161" s="223" t="s">
        <v>376</v>
      </c>
      <c r="D161" s="223" t="s">
        <v>375</v>
      </c>
    </row>
    <row r="162" spans="1:4" ht="25.5">
      <c r="A162" s="227">
        <f>IF((SUM('Разделы 3, 4, 5'!F34:F34)=SUM('Разделы 3, 4, 5'!C34:E34)),"","Неверно!")</f>
      </c>
      <c r="B162" s="225">
        <v>64328</v>
      </c>
      <c r="C162" s="223" t="s">
        <v>380</v>
      </c>
      <c r="D162" s="223" t="s">
        <v>375</v>
      </c>
    </row>
    <row r="163" spans="1:4" ht="25.5">
      <c r="A163" s="227">
        <f>IF((SUM('Разделы 3, 4, 5'!F37:F37)=SUM('Разделы 3, 4, 5'!C37:E37)),"","Неверно!")</f>
      </c>
      <c r="B163" s="225">
        <v>64328</v>
      </c>
      <c r="C163" s="223" t="s">
        <v>383</v>
      </c>
      <c r="D163" s="223" t="s">
        <v>375</v>
      </c>
    </row>
    <row r="164" spans="1:4" ht="25.5">
      <c r="A164" s="227">
        <f>IF((SUM('Разделы 3, 4, 5'!F31:F31)=SUM('Разделы 3, 4, 5'!C31:E31)),"","Неверно!")</f>
      </c>
      <c r="B164" s="225">
        <v>64328</v>
      </c>
      <c r="C164" s="223" t="s">
        <v>377</v>
      </c>
      <c r="D164" s="223" t="s">
        <v>375</v>
      </c>
    </row>
    <row r="165" spans="1:4" ht="38.25">
      <c r="A165" s="227">
        <f>IF((SUM('Разделы 3, 4, 5'!C10:D10)=SUM('Разделы 3, 4, 5'!G10:G10)+SUM('Разделы 3, 4, 5'!I10:I10)+SUM('Разделы 3, 4, 5'!K10:K10)),"","Неверно!")</f>
      </c>
      <c r="B165" s="225">
        <v>64329</v>
      </c>
      <c r="C165" s="223" t="s">
        <v>386</v>
      </c>
      <c r="D165" s="223" t="s">
        <v>385</v>
      </c>
    </row>
    <row r="166" spans="1:4" ht="38.25">
      <c r="A166" s="227">
        <f>IF((SUM('Разделы 3, 4, 5'!C9:D9)=SUM('Разделы 3, 4, 5'!G9:G9)+SUM('Разделы 3, 4, 5'!I9:I9)+SUM('Разделы 3, 4, 5'!K9:K9)),"","Неверно!")</f>
      </c>
      <c r="B166" s="225">
        <v>64329</v>
      </c>
      <c r="C166" s="223" t="s">
        <v>384</v>
      </c>
      <c r="D166" s="223" t="s">
        <v>385</v>
      </c>
    </row>
    <row r="167" spans="1:4" ht="25.5">
      <c r="A167" s="227">
        <f>IF((SUM('Разделы 3, 4, 5'!D9:D9)=SUM('Разделы 3, 4, 5'!E9:F9)),"","Неверно!")</f>
      </c>
      <c r="B167" s="225">
        <v>64330</v>
      </c>
      <c r="C167" s="223" t="s">
        <v>387</v>
      </c>
      <c r="D167" s="223" t="s">
        <v>388</v>
      </c>
    </row>
    <row r="168" spans="1:4" ht="25.5">
      <c r="A168" s="227">
        <f>IF((SUM('Разделы 3, 4, 5'!D10:D10)=SUM('Разделы 3, 4, 5'!E10:F10)),"","Неверно!")</f>
      </c>
      <c r="B168" s="225">
        <v>64330</v>
      </c>
      <c r="C168" s="223" t="s">
        <v>389</v>
      </c>
      <c r="D168" s="223" t="s">
        <v>388</v>
      </c>
    </row>
    <row r="169" spans="1:4" ht="25.5">
      <c r="A169" s="227">
        <f>IF((SUM('Разделы 3, 4, 5'!C19:C19)=SUM('Разделы 3, 4, 5'!I9:I9)),"","Неверно!")</f>
      </c>
      <c r="B169" s="225">
        <v>64331</v>
      </c>
      <c r="C169" s="223" t="s">
        <v>390</v>
      </c>
      <c r="D169" s="223" t="s">
        <v>391</v>
      </c>
    </row>
    <row r="170" spans="1:4" ht="25.5">
      <c r="A170" s="227">
        <f>IF((SUM('Разделы 3, 4, 5'!C20:C20)=SUM('Разделы 3, 4, 5'!I10:I10)),"","Неверно!")</f>
      </c>
      <c r="B170" s="225">
        <v>64331</v>
      </c>
      <c r="C170" s="223" t="s">
        <v>392</v>
      </c>
      <c r="D170" s="223" t="s">
        <v>391</v>
      </c>
    </row>
    <row r="171" spans="1:4" ht="38.25">
      <c r="A171" s="227">
        <f>IF((SUM('Разделы 1, 2, 8'!D209:D209)&gt;0),"","Неверно!")</f>
      </c>
      <c r="B171" s="225">
        <v>64356</v>
      </c>
      <c r="C171" s="223" t="s">
        <v>393</v>
      </c>
      <c r="D171" s="223" t="s">
        <v>394</v>
      </c>
    </row>
    <row r="172" spans="1:4" ht="25.5">
      <c r="A172" s="227">
        <f>IF((SUM('Разделы 1, 2, 8'!D210:D210)&gt;0),"","Неверно!")</f>
      </c>
      <c r="B172" s="225">
        <v>64357</v>
      </c>
      <c r="C172" s="223" t="s">
        <v>395</v>
      </c>
      <c r="D172" s="223" t="s">
        <v>396</v>
      </c>
    </row>
  </sheetData>
  <sheetProtection password="EC45" sheet="1" objects="1" scenarios="1"/>
  <printOptions/>
  <pageMargins left="0.75" right="0.75" top="0.51" bottom="0.5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14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2" width="12.7109375" style="226" customWidth="1"/>
    <col min="3" max="4" width="37.7109375" style="224" customWidth="1"/>
    <col min="5" max="5" width="29.28125" style="24" customWidth="1"/>
    <col min="6" max="16384" width="9.140625" style="22" customWidth="1"/>
  </cols>
  <sheetData>
    <row r="1" spans="1:5" s="25" customFormat="1" ht="12.75" customHeight="1" thickBot="1">
      <c r="A1" s="233" t="s">
        <v>145</v>
      </c>
      <c r="B1" s="233" t="s">
        <v>146</v>
      </c>
      <c r="C1" s="234" t="s">
        <v>147</v>
      </c>
      <c r="D1" s="234" t="s">
        <v>148</v>
      </c>
      <c r="E1" s="235" t="s">
        <v>106</v>
      </c>
    </row>
    <row r="2" spans="1:5" ht="24.75" customHeight="1">
      <c r="A2" s="232" t="s">
        <v>104</v>
      </c>
      <c r="B2" s="231">
        <v>61407</v>
      </c>
      <c r="C2" s="230" t="s">
        <v>47</v>
      </c>
      <c r="D2" s="230" t="s">
        <v>105</v>
      </c>
      <c r="E2" s="37"/>
    </row>
    <row r="3" spans="1:5" ht="24.75" customHeight="1">
      <c r="A3" s="232" t="s">
        <v>104</v>
      </c>
      <c r="B3" s="231">
        <v>61407</v>
      </c>
      <c r="C3" s="230" t="s">
        <v>402</v>
      </c>
      <c r="D3" s="230" t="s">
        <v>105</v>
      </c>
      <c r="E3" s="23"/>
    </row>
    <row r="4" spans="1:5" ht="24.75" customHeight="1">
      <c r="A4" s="232" t="s">
        <v>104</v>
      </c>
      <c r="B4" s="231">
        <v>61407</v>
      </c>
      <c r="C4" s="230" t="s">
        <v>399</v>
      </c>
      <c r="D4" s="230" t="s">
        <v>105</v>
      </c>
      <c r="E4" s="23"/>
    </row>
    <row r="5" spans="1:5" ht="24.75" customHeight="1">
      <c r="A5" s="232" t="s">
        <v>104</v>
      </c>
      <c r="B5" s="231">
        <v>61407</v>
      </c>
      <c r="C5" s="230" t="s">
        <v>44</v>
      </c>
      <c r="D5" s="230" t="s">
        <v>105</v>
      </c>
      <c r="E5" s="23"/>
    </row>
    <row r="6" spans="1:5" ht="24.75" customHeight="1">
      <c r="A6" s="232" t="s">
        <v>104</v>
      </c>
      <c r="B6" s="231">
        <v>61407</v>
      </c>
      <c r="C6" s="230" t="s">
        <v>45</v>
      </c>
      <c r="D6" s="230" t="s">
        <v>105</v>
      </c>
      <c r="E6" s="23"/>
    </row>
    <row r="7" spans="1:5" ht="24.75" customHeight="1">
      <c r="A7" s="232" t="s">
        <v>104</v>
      </c>
      <c r="B7" s="231">
        <v>61407</v>
      </c>
      <c r="C7" s="230" t="s">
        <v>403</v>
      </c>
      <c r="D7" s="230" t="s">
        <v>105</v>
      </c>
      <c r="E7" s="23"/>
    </row>
    <row r="8" spans="1:5" ht="24.75" customHeight="1">
      <c r="A8" s="232" t="s">
        <v>104</v>
      </c>
      <c r="B8" s="231">
        <v>61407</v>
      </c>
      <c r="C8" s="230" t="s">
        <v>48</v>
      </c>
      <c r="D8" s="230" t="s">
        <v>105</v>
      </c>
      <c r="E8" s="23"/>
    </row>
    <row r="9" spans="1:5" ht="24.75" customHeight="1">
      <c r="A9" s="232" t="s">
        <v>104</v>
      </c>
      <c r="B9" s="231">
        <v>61407</v>
      </c>
      <c r="C9" s="230" t="s">
        <v>404</v>
      </c>
      <c r="D9" s="230" t="s">
        <v>105</v>
      </c>
      <c r="E9" s="23"/>
    </row>
    <row r="10" spans="1:5" ht="24.75" customHeight="1">
      <c r="A10" s="232" t="s">
        <v>104</v>
      </c>
      <c r="B10" s="231">
        <v>61407</v>
      </c>
      <c r="C10" s="230" t="s">
        <v>46</v>
      </c>
      <c r="D10" s="230" t="s">
        <v>105</v>
      </c>
      <c r="E10" s="23"/>
    </row>
    <row r="11" spans="1:5" ht="24.75" customHeight="1">
      <c r="A11" s="232" t="s">
        <v>104</v>
      </c>
      <c r="B11" s="231">
        <v>61407</v>
      </c>
      <c r="C11" s="230" t="s">
        <v>401</v>
      </c>
      <c r="D11" s="230" t="s">
        <v>105</v>
      </c>
      <c r="E11" s="23"/>
    </row>
    <row r="12" spans="1:5" ht="24.75" customHeight="1">
      <c r="A12" s="232" t="s">
        <v>104</v>
      </c>
      <c r="B12" s="231">
        <v>61407</v>
      </c>
      <c r="C12" s="230" t="s">
        <v>400</v>
      </c>
      <c r="D12" s="230" t="s">
        <v>105</v>
      </c>
      <c r="E12" s="23"/>
    </row>
    <row r="13" spans="1:5" ht="24.75" customHeight="1">
      <c r="A13" s="232" t="s">
        <v>104</v>
      </c>
      <c r="B13" s="231">
        <v>61407</v>
      </c>
      <c r="C13" s="230" t="s">
        <v>397</v>
      </c>
      <c r="D13" s="230" t="s">
        <v>105</v>
      </c>
      <c r="E13" s="23"/>
    </row>
    <row r="14" spans="1:5" ht="24.75" customHeight="1">
      <c r="A14" s="232" t="s">
        <v>104</v>
      </c>
      <c r="B14" s="231">
        <v>61407</v>
      </c>
      <c r="C14" s="230" t="s">
        <v>398</v>
      </c>
      <c r="D14" s="230" t="s">
        <v>105</v>
      </c>
      <c r="E14" s="23"/>
    </row>
  </sheetData>
  <sheetProtection password="EC45" sheet="1" objects="1" scenarios="1"/>
  <printOptions/>
  <pageMargins left="0.4" right="0.39" top="0.45" bottom="0.64" header="0.5" footer="0.61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4.140625" style="213" customWidth="1"/>
    <col min="2" max="2" width="6.00390625" style="4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211" t="s">
        <v>32</v>
      </c>
      <c r="B1" s="33" t="s">
        <v>480</v>
      </c>
      <c r="D1" s="6" t="s">
        <v>66</v>
      </c>
      <c r="E1" s="7" t="s">
        <v>480</v>
      </c>
    </row>
    <row r="2" spans="1:5" ht="15.75">
      <c r="A2" s="212" t="s">
        <v>33</v>
      </c>
      <c r="B2" s="34">
        <v>1</v>
      </c>
      <c r="D2" s="1">
        <v>6</v>
      </c>
      <c r="E2" s="8" t="s">
        <v>67</v>
      </c>
    </row>
    <row r="3" spans="1:5" ht="16.5" thickBot="1">
      <c r="A3" s="212" t="s">
        <v>238</v>
      </c>
      <c r="B3" s="34">
        <v>3</v>
      </c>
      <c r="D3" s="2">
        <v>12</v>
      </c>
      <c r="E3" s="9" t="s">
        <v>68</v>
      </c>
    </row>
    <row r="4" spans="1:2" ht="15.75">
      <c r="A4" s="212" t="s">
        <v>34</v>
      </c>
      <c r="B4" s="34">
        <v>15</v>
      </c>
    </row>
    <row r="5" spans="1:2" ht="15.75">
      <c r="A5" s="212" t="s">
        <v>35</v>
      </c>
      <c r="B5" s="34">
        <v>21</v>
      </c>
    </row>
    <row r="6" spans="1:2" ht="15.75">
      <c r="A6" s="212" t="s">
        <v>36</v>
      </c>
      <c r="B6" s="34">
        <v>31</v>
      </c>
    </row>
    <row r="7" spans="1:2" ht="15.75">
      <c r="A7" s="212" t="s">
        <v>37</v>
      </c>
      <c r="B7" s="34">
        <v>37</v>
      </c>
    </row>
    <row r="8" spans="1:2" ht="15.75">
      <c r="A8" s="212" t="s">
        <v>38</v>
      </c>
      <c r="B8" s="34">
        <v>57</v>
      </c>
    </row>
    <row r="9" spans="1:2" ht="15.75">
      <c r="A9" s="212" t="s">
        <v>39</v>
      </c>
      <c r="B9" s="34">
        <v>47</v>
      </c>
    </row>
    <row r="10" spans="1:2" ht="15.75">
      <c r="A10" s="212" t="s">
        <v>239</v>
      </c>
      <c r="B10" s="34">
        <v>43</v>
      </c>
    </row>
    <row r="11" spans="1:2" ht="15.75">
      <c r="A11" s="212" t="s">
        <v>240</v>
      </c>
      <c r="B11" s="34">
        <v>55</v>
      </c>
    </row>
    <row r="12" spans="1:2" ht="15.75">
      <c r="A12" s="212" t="s">
        <v>40</v>
      </c>
      <c r="B12" s="34">
        <v>63</v>
      </c>
    </row>
    <row r="13" spans="1:2" ht="15.75">
      <c r="A13" s="212" t="s">
        <v>41</v>
      </c>
      <c r="B13" s="34">
        <v>85</v>
      </c>
    </row>
    <row r="14" spans="1:2" ht="15.75">
      <c r="A14" s="212" t="s">
        <v>42</v>
      </c>
      <c r="B14" s="34">
        <v>87</v>
      </c>
    </row>
    <row r="15" spans="1:2" ht="15.75">
      <c r="A15" s="212" t="s">
        <v>43</v>
      </c>
      <c r="B15" s="34">
        <v>141</v>
      </c>
    </row>
    <row r="16" spans="1:2" ht="15.75">
      <c r="A16" s="212" t="s">
        <v>49</v>
      </c>
      <c r="B16" s="34">
        <v>147</v>
      </c>
    </row>
    <row r="17" spans="1:2" ht="15.75">
      <c r="A17" s="212" t="s">
        <v>50</v>
      </c>
      <c r="B17" s="34">
        <v>127</v>
      </c>
    </row>
    <row r="18" spans="1:2" ht="15" customHeight="1">
      <c r="A18" s="212" t="s">
        <v>51</v>
      </c>
      <c r="B18" s="34">
        <v>133</v>
      </c>
    </row>
    <row r="19" spans="1:2" ht="15.75">
      <c r="A19" s="212" t="s">
        <v>241</v>
      </c>
      <c r="B19" s="34">
        <v>153</v>
      </c>
    </row>
    <row r="20" spans="1:2" ht="15.75">
      <c r="A20" s="212" t="s">
        <v>52</v>
      </c>
      <c r="B20" s="34">
        <v>159</v>
      </c>
    </row>
    <row r="21" spans="1:2" ht="15.75">
      <c r="A21" s="212" t="s">
        <v>242</v>
      </c>
      <c r="B21" s="34">
        <v>171</v>
      </c>
    </row>
    <row r="22" spans="1:2" ht="15.75">
      <c r="A22" s="212" t="s">
        <v>243</v>
      </c>
      <c r="B22" s="34">
        <v>165</v>
      </c>
    </row>
    <row r="23" spans="1:2" ht="15.75">
      <c r="A23" s="212" t="s">
        <v>244</v>
      </c>
      <c r="B23" s="34">
        <v>7</v>
      </c>
    </row>
    <row r="24" spans="1:2" ht="15.75">
      <c r="A24" s="212" t="s">
        <v>245</v>
      </c>
      <c r="B24" s="34">
        <v>9</v>
      </c>
    </row>
    <row r="25" spans="1:2" ht="15.75">
      <c r="A25" s="212" t="s">
        <v>246</v>
      </c>
      <c r="B25" s="34">
        <v>13</v>
      </c>
    </row>
    <row r="26" spans="1:2" ht="15.75">
      <c r="A26" s="212" t="s">
        <v>247</v>
      </c>
      <c r="B26" s="34">
        <v>17</v>
      </c>
    </row>
    <row r="27" spans="1:2" ht="15.75">
      <c r="A27" s="212" t="s">
        <v>248</v>
      </c>
      <c r="B27" s="34">
        <v>19</v>
      </c>
    </row>
    <row r="28" spans="1:2" ht="15.75">
      <c r="A28" s="212" t="s">
        <v>249</v>
      </c>
      <c r="B28" s="34">
        <v>23</v>
      </c>
    </row>
    <row r="29" spans="1:2" ht="15.75">
      <c r="A29" s="212" t="s">
        <v>250</v>
      </c>
      <c r="B29" s="34">
        <v>27</v>
      </c>
    </row>
    <row r="30" spans="1:2" ht="15.75">
      <c r="A30" s="212" t="s">
        <v>251</v>
      </c>
      <c r="B30" s="34">
        <v>25</v>
      </c>
    </row>
    <row r="31" spans="1:2" ht="15.75">
      <c r="A31" s="212" t="s">
        <v>252</v>
      </c>
      <c r="B31" s="34">
        <v>29</v>
      </c>
    </row>
    <row r="32" spans="1:2" ht="15.75">
      <c r="A32" s="212" t="s">
        <v>253</v>
      </c>
      <c r="B32" s="34">
        <v>35</v>
      </c>
    </row>
    <row r="33" spans="1:2" ht="15.75">
      <c r="A33" s="212" t="s">
        <v>254</v>
      </c>
      <c r="B33" s="34">
        <v>39</v>
      </c>
    </row>
    <row r="34" spans="1:2" ht="15.75">
      <c r="A34" s="212" t="s">
        <v>255</v>
      </c>
      <c r="B34" s="34">
        <v>49</v>
      </c>
    </row>
    <row r="35" spans="1:2" ht="15.75">
      <c r="A35" s="212" t="s">
        <v>256</v>
      </c>
      <c r="B35" s="34">
        <v>45</v>
      </c>
    </row>
    <row r="36" spans="1:2" ht="15.75">
      <c r="A36" s="212" t="s">
        <v>257</v>
      </c>
      <c r="B36" s="34">
        <v>59</v>
      </c>
    </row>
    <row r="37" spans="1:2" ht="15.75">
      <c r="A37" s="212" t="s">
        <v>258</v>
      </c>
      <c r="B37" s="34">
        <v>61</v>
      </c>
    </row>
    <row r="38" spans="1:2" ht="15.75">
      <c r="A38" s="212" t="s">
        <v>259</v>
      </c>
      <c r="B38" s="34">
        <v>65</v>
      </c>
    </row>
    <row r="39" spans="1:2" ht="15.75">
      <c r="A39" s="212" t="s">
        <v>260</v>
      </c>
      <c r="B39" s="34">
        <v>75</v>
      </c>
    </row>
    <row r="40" spans="1:2" ht="15.75">
      <c r="A40" s="212" t="s">
        <v>261</v>
      </c>
      <c r="B40" s="34">
        <v>77</v>
      </c>
    </row>
    <row r="41" spans="1:2" ht="15.75">
      <c r="A41" s="212" t="s">
        <v>262</v>
      </c>
      <c r="B41" s="34">
        <v>79</v>
      </c>
    </row>
    <row r="42" spans="1:2" ht="15.75">
      <c r="A42" s="212" t="s">
        <v>263</v>
      </c>
      <c r="B42" s="34">
        <v>81</v>
      </c>
    </row>
    <row r="43" spans="1:2" ht="15.75">
      <c r="A43" s="212" t="s">
        <v>264</v>
      </c>
      <c r="B43" s="34">
        <v>83</v>
      </c>
    </row>
    <row r="44" spans="1:2" ht="15.75">
      <c r="A44" s="212" t="s">
        <v>265</v>
      </c>
      <c r="B44" s="34">
        <v>91</v>
      </c>
    </row>
    <row r="45" spans="1:2" ht="15.75">
      <c r="A45" s="212" t="s">
        <v>266</v>
      </c>
      <c r="B45" s="34">
        <v>93</v>
      </c>
    </row>
    <row r="46" spans="1:2" ht="15.75">
      <c r="A46" s="212" t="s">
        <v>267</v>
      </c>
      <c r="B46" s="34">
        <v>95</v>
      </c>
    </row>
    <row r="47" spans="1:2" ht="15.75">
      <c r="A47" s="212" t="s">
        <v>268</v>
      </c>
      <c r="B47" s="34">
        <v>97</v>
      </c>
    </row>
    <row r="48" spans="1:2" ht="15.75">
      <c r="A48" s="212" t="s">
        <v>269</v>
      </c>
      <c r="B48" s="34">
        <v>99</v>
      </c>
    </row>
    <row r="49" spans="1:2" ht="15.75">
      <c r="A49" s="212" t="s">
        <v>270</v>
      </c>
      <c r="B49" s="34">
        <v>101</v>
      </c>
    </row>
    <row r="50" spans="1:2" ht="15.75">
      <c r="A50" s="212" t="s">
        <v>271</v>
      </c>
      <c r="B50" s="34">
        <v>103</v>
      </c>
    </row>
    <row r="51" spans="1:2" ht="15.75">
      <c r="A51" s="212" t="s">
        <v>272</v>
      </c>
      <c r="B51" s="34">
        <v>105</v>
      </c>
    </row>
    <row r="52" spans="1:2" ht="15.75">
      <c r="A52" s="212" t="s">
        <v>273</v>
      </c>
      <c r="B52" s="34">
        <v>107</v>
      </c>
    </row>
    <row r="53" spans="1:2" ht="15.75">
      <c r="A53" s="212" t="s">
        <v>274</v>
      </c>
      <c r="B53" s="34">
        <v>115</v>
      </c>
    </row>
    <row r="54" spans="1:2" ht="15.75">
      <c r="A54" s="212" t="s">
        <v>275</v>
      </c>
      <c r="B54" s="34">
        <v>117</v>
      </c>
    </row>
    <row r="55" spans="1:2" ht="15.75">
      <c r="A55" s="212" t="s">
        <v>276</v>
      </c>
      <c r="B55" s="34">
        <v>119</v>
      </c>
    </row>
    <row r="56" spans="1:2" ht="15.75">
      <c r="A56" s="212" t="s">
        <v>277</v>
      </c>
      <c r="B56" s="34">
        <v>121</v>
      </c>
    </row>
    <row r="57" spans="1:2" ht="15.75">
      <c r="A57" s="212" t="s">
        <v>278</v>
      </c>
      <c r="B57" s="34">
        <v>125</v>
      </c>
    </row>
    <row r="58" spans="1:2" ht="15.75">
      <c r="A58" s="212" t="s">
        <v>279</v>
      </c>
      <c r="B58" s="34">
        <v>129</v>
      </c>
    </row>
    <row r="59" spans="1:2" ht="15.75">
      <c r="A59" s="212" t="s">
        <v>280</v>
      </c>
      <c r="B59" s="34">
        <v>131</v>
      </c>
    </row>
    <row r="60" spans="1:2" ht="15.75">
      <c r="A60" s="212" t="s">
        <v>281</v>
      </c>
      <c r="B60" s="34">
        <v>135</v>
      </c>
    </row>
    <row r="61" spans="1:2" ht="15.75">
      <c r="A61" s="212" t="s">
        <v>282</v>
      </c>
      <c r="B61" s="34">
        <v>139</v>
      </c>
    </row>
    <row r="62" spans="1:2" ht="15.75">
      <c r="A62" s="212" t="s">
        <v>283</v>
      </c>
      <c r="B62" s="34">
        <v>143</v>
      </c>
    </row>
    <row r="63" spans="1:2" ht="15.75">
      <c r="A63" s="212" t="s">
        <v>284</v>
      </c>
      <c r="B63" s="34">
        <v>145</v>
      </c>
    </row>
    <row r="64" spans="1:2" ht="15.75">
      <c r="A64" s="212" t="s">
        <v>285</v>
      </c>
      <c r="B64" s="34">
        <v>149</v>
      </c>
    </row>
    <row r="65" spans="1:2" ht="15.75">
      <c r="A65" s="212" t="s">
        <v>286</v>
      </c>
      <c r="B65" s="34">
        <v>151</v>
      </c>
    </row>
    <row r="66" spans="1:2" ht="15.75">
      <c r="A66" s="212" t="s">
        <v>287</v>
      </c>
      <c r="B66" s="34">
        <v>155</v>
      </c>
    </row>
    <row r="67" spans="1:2" ht="15.75">
      <c r="A67" s="212" t="s">
        <v>288</v>
      </c>
      <c r="B67" s="34">
        <v>163</v>
      </c>
    </row>
    <row r="68" spans="1:2" ht="15.75">
      <c r="A68" s="212" t="s">
        <v>289</v>
      </c>
      <c r="B68" s="34">
        <v>177</v>
      </c>
    </row>
    <row r="69" spans="1:2" ht="15.75">
      <c r="A69" s="212" t="s">
        <v>290</v>
      </c>
      <c r="B69" s="34">
        <v>89</v>
      </c>
    </row>
    <row r="70" spans="1:2" ht="15.75">
      <c r="A70" s="212" t="s">
        <v>291</v>
      </c>
      <c r="B70" s="34">
        <v>123</v>
      </c>
    </row>
    <row r="71" spans="1:2" ht="15.75">
      <c r="A71" s="212" t="s">
        <v>53</v>
      </c>
      <c r="B71" s="34">
        <v>5</v>
      </c>
    </row>
    <row r="72" spans="1:2" ht="15.75">
      <c r="A72" s="212" t="s">
        <v>54</v>
      </c>
      <c r="B72" s="34">
        <v>67</v>
      </c>
    </row>
    <row r="73" spans="1:2" ht="15.75">
      <c r="A73" s="212" t="s">
        <v>55</v>
      </c>
      <c r="B73" s="34">
        <v>69</v>
      </c>
    </row>
    <row r="74" spans="1:2" ht="15.75">
      <c r="A74" s="212" t="s">
        <v>56</v>
      </c>
      <c r="B74" s="34">
        <v>113</v>
      </c>
    </row>
    <row r="75" spans="1:2" ht="15.75">
      <c r="A75" s="212" t="s">
        <v>57</v>
      </c>
      <c r="B75" s="34">
        <v>137</v>
      </c>
    </row>
    <row r="76" spans="1:2" ht="15.75">
      <c r="A76" s="212" t="s">
        <v>58</v>
      </c>
      <c r="B76" s="34">
        <v>157</v>
      </c>
    </row>
    <row r="77" spans="1:2" ht="15.75">
      <c r="A77" s="212" t="s">
        <v>546</v>
      </c>
      <c r="B77" s="34">
        <v>51</v>
      </c>
    </row>
    <row r="78" spans="1:2" ht="15.75">
      <c r="A78" s="212" t="s">
        <v>428</v>
      </c>
      <c r="B78" s="34">
        <v>167</v>
      </c>
    </row>
    <row r="79" spans="1:2" ht="15.75">
      <c r="A79" s="212" t="s">
        <v>65</v>
      </c>
      <c r="B79" s="34">
        <v>109</v>
      </c>
    </row>
    <row r="80" spans="1:2" ht="15.75">
      <c r="A80" s="212" t="s">
        <v>59</v>
      </c>
      <c r="B80" s="34">
        <v>33</v>
      </c>
    </row>
    <row r="81" spans="1:2" ht="15.75">
      <c r="A81" s="212" t="s">
        <v>61</v>
      </c>
      <c r="B81" s="34">
        <v>11</v>
      </c>
    </row>
    <row r="82" spans="1:2" ht="15.75">
      <c r="A82" s="212" t="s">
        <v>62</v>
      </c>
      <c r="B82" s="34">
        <v>161</v>
      </c>
    </row>
    <row r="83" spans="1:2" ht="15.75">
      <c r="A83" s="212" t="s">
        <v>63</v>
      </c>
      <c r="B83" s="34">
        <v>173</v>
      </c>
    </row>
    <row r="84" spans="1:2" ht="15.75">
      <c r="A84" s="212" t="s">
        <v>64</v>
      </c>
      <c r="B84" s="34">
        <v>175</v>
      </c>
    </row>
    <row r="85" spans="1:2" ht="32.25" thickBot="1">
      <c r="A85" s="35" t="s">
        <v>525</v>
      </c>
      <c r="B85" s="36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Вахромова Елена</dc:creator>
  <cp:keywords/>
  <dc:description/>
  <cp:lastModifiedBy>User</cp:lastModifiedBy>
  <cp:lastPrinted>2012-01-13T05:21:12Z</cp:lastPrinted>
  <dcterms:created xsi:type="dcterms:W3CDTF">2004-03-24T19:37:04Z</dcterms:created>
  <dcterms:modified xsi:type="dcterms:W3CDTF">2012-01-13T05:58:33Z</dcterms:modified>
  <cp:category/>
  <cp:version/>
  <cp:contentType/>
  <cp:contentStatus/>
</cp:coreProperties>
</file>