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440" tabRatio="891" activeTab="0"/>
  </bookViews>
  <sheets>
    <sheet name="Титул ф.2" sheetId="1" r:id="rId1"/>
    <sheet name="Разделы 1, 2" sheetId="2" r:id="rId2"/>
    <sheet name="Разделы 3, 4, 5, 6" sheetId="3" r:id="rId3"/>
    <sheet name="ФЛК (обязательный)" sheetId="4" r:id="rId4"/>
    <sheet name="ФЛК (информационный)" sheetId="5" r:id="rId5"/>
    <sheet name="Списки" sheetId="6" r:id="rId6"/>
  </sheets>
  <definedNames>
    <definedName name="_xlnm.Print_Titles" localSheetId="1">'Разделы 1, 2'!$6:$9</definedName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'Списки'!$A$2:$A$87</definedName>
    <definedName name="_xlnm.Print_Area" localSheetId="1">'Разделы 1, 2'!$A$1:$U$113</definedName>
    <definedName name="_xlnm.Print_Area" localSheetId="2">'Разделы 3, 4, 5, 6'!$A$1:$M$45</definedName>
    <definedName name="_xlnm.Print_Area" localSheetId="0">'Титул ф.2'!$A$1:$N$35</definedName>
  </definedNames>
  <calcPr fullCalcOnLoad="1"/>
</workbook>
</file>

<file path=xl/sharedStrings.xml><?xml version="1.0" encoding="utf-8"?>
<sst xmlns="http://schemas.openxmlformats.org/spreadsheetml/2006/main" count="2232" uniqueCount="1337">
  <si>
    <t>Поступило сообщений по частным определениям (постановлениям)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</si>
  <si>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</si>
  <si>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</si>
  <si>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</si>
  <si>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</si>
  <si>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</si>
  <si>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</si>
  <si>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</si>
  <si>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</si>
  <si>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Мировые судьи</t>
  </si>
  <si>
    <t>Управлению (отделу) Судебного департамента в субъекте Российской Федерации</t>
  </si>
  <si>
    <t xml:space="preserve"> 15 января и 15 июля</t>
  </si>
  <si>
    <t>Поступило дел в отчетном периоде</t>
  </si>
  <si>
    <t>Окончено дел за отчетный период</t>
  </si>
  <si>
    <t>Остаток неоконченных дел на конец отчетного периода</t>
  </si>
  <si>
    <t>Суммы, присужденные к взысканию, руб.</t>
  </si>
  <si>
    <t>прекра-щено</t>
  </si>
  <si>
    <t>оставлено без рассмотрения</t>
  </si>
  <si>
    <t>передано в другие суды</t>
  </si>
  <si>
    <t>всего окончено</t>
  </si>
  <si>
    <t>всего</t>
  </si>
  <si>
    <t>А</t>
  </si>
  <si>
    <t>Дела искового производства</t>
  </si>
  <si>
    <t>О расторжении брака супругов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</si>
  <si>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</si>
  <si>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</si>
  <si>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</si>
  <si>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</si>
  <si>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</si>
  <si>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</si>
  <si>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</si>
  <si>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</si>
  <si>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Раздел 3. Справки к разделам 1 и 2</t>
  </si>
  <si>
    <t>из гр.10 в сроки, свыше установленных  ГПК РФ **</t>
  </si>
  <si>
    <t>Вынесено частных определений</t>
  </si>
  <si>
    <t>Суммы госпошлины, уплаченной при подаче заявления, руб. *</t>
  </si>
  <si>
    <t>госпошлина (по делам из гр.10)*</t>
  </si>
  <si>
    <t>Об отмене усыновления детей</t>
  </si>
  <si>
    <t>по удовлетворен-ным искам, включая моральный ущерб (по делам из гр.4)*</t>
  </si>
  <si>
    <t xml:space="preserve">Почтовый адрес </t>
  </si>
  <si>
    <t xml:space="preserve">Наименование получателя </t>
  </si>
  <si>
    <t xml:space="preserve">Исковые заявления юр. лиц к юр. лицам </t>
  </si>
  <si>
    <t>Районные суды</t>
  </si>
  <si>
    <t>Судебному департаменту при Верховном Суде Российской Федерации</t>
  </si>
  <si>
    <t>15 января и 15 июля</t>
  </si>
  <si>
    <t>Сводные:</t>
  </si>
  <si>
    <t xml:space="preserve">Наименование организации, представившей отчет    </t>
  </si>
  <si>
    <t>Ф.F3s разд.1 сумма стл.1-2 стр.34=Ф.F3s разд.1 стл.10 стр.34+Ф.F3s разд.1 стл.12 стр.34</t>
  </si>
  <si>
    <t>Ф.F3s разд.1 сумма стл.1-2 стр.35=Ф.F3s разд.1 стл.10 стр.35+Ф.F3s разд.1 стл.12 стр.35</t>
  </si>
  <si>
    <t>Ф.F3s разд.1 сумма стл.1-2 стр.36=Ф.F3s разд.1 стл.10 стр.36+Ф.F3s разд.1 стл.12 стр.36</t>
  </si>
  <si>
    <t>Ф.F3s разд.1 сумма стл.1-2 стр.37=Ф.F3s разд.1 стл.10 стр.37+Ф.F3s разд.1 стл.12 стр.37</t>
  </si>
  <si>
    <t>Ф.F3s разд.1 сумма стл.1-2 стр.38=Ф.F3s разд.1 стл.10 стр.38+Ф.F3s разд.1 стл.12 стр.38</t>
  </si>
  <si>
    <t>Ф.F3s разд.1 сумма стл.1-2 стр.39=Ф.F3s разд.1 стл.10 стр.39+Ф.F3s разд.1 стл.12 стр.39</t>
  </si>
  <si>
    <t>Ф.F3s разд.1 сумма стл.1-2 стр.40=Ф.F3s разд.1 стл.10 стр.40+Ф.F3s разд.1 стл.12 стр.40</t>
  </si>
  <si>
    <t>(2011) В разд.3 стр.33 должна быть больше или равна сумме гр.2 стр.83 разд.1 и стр.35 и 36 разд.3 (учитываются только дела по 1 инстанции!) в случае если заявление зарегистрировано в декабре прошлого года, а дата определения об отказе или возвращении заяв</t>
  </si>
  <si>
    <t>Примечание</t>
  </si>
  <si>
    <t>(2011) В разд.3 стл.1 стр.32 должна быть меньше или равна разд.1 стл.4 стр.46 (РМО- нов оранж для мир)</t>
  </si>
  <si>
    <t>(2011) В разд.3 стл.1 сумма строк 30-32 должна быть меньше или равна разд.1 стл.4 стр.59</t>
  </si>
  <si>
    <t>(2011) в разд.1 графа 5 разд.1 должна быть меньше или равна гр.4 разд.1(рмо-нов)</t>
  </si>
  <si>
    <t>(2011) В разд.3 стл.1 стр.34 должна быть меньше или равна разд.3 стл.1 стр.33 (рмо-нов)</t>
  </si>
  <si>
    <t>(2011) В разд.3 стл.1 стр.26 должна быть меньше или равна стл.1 стр.25 (РМО-нов)</t>
  </si>
  <si>
    <t>(2011) в разд.3 стр.37 д.б. меньше или равна стр. 83 гр.10 разд.1</t>
  </si>
  <si>
    <t>(2011) В разд.2 гр.5 должна быть меньше или равна гр.4</t>
  </si>
  <si>
    <t>(2011) В разд.2 гр.13 должна быть меньше или равна гр.12</t>
  </si>
  <si>
    <t>(2011) Разд.2 стр.6  гр.1-17 минус разд.1 стр.46 гр.1-17 больше или равно нулю</t>
  </si>
  <si>
    <t>(2011) В разд.2 гр.5 должна быть равна нулю</t>
  </si>
  <si>
    <t>Пермский краевой суд</t>
  </si>
  <si>
    <t>Забайкальский краевой суд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</si>
  <si>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</si>
  <si>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</si>
  <si>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</si>
  <si>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</si>
  <si>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</si>
  <si>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</si>
  <si>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</si>
  <si>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</si>
  <si>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</si>
  <si>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</si>
  <si>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</si>
  <si>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суд областного звена</t>
  </si>
  <si>
    <t>Контрольные равенства: 1) сумма граф 1 и 2 равна сумме граф 10 и 12;    2)графа 10 равна сумме граф 3, 7, 8, 9.</t>
  </si>
  <si>
    <t>15 апреля и 15 октября</t>
  </si>
  <si>
    <t>Ф.F3s разд.1 сумма стл.1-2 стр.62=Ф.F3s разд.1 стл.10 стр.62+Ф.F3s разд.1 стл.12 стр.62</t>
  </si>
  <si>
    <t>Ф.F3s разд.1 сумма стл.1-2 стр.63=Ф.F3s разд.1 стл.10 стр.63+Ф.F3s разд.1 стл.12 стр.63</t>
  </si>
  <si>
    <t>Ф.F3s разд.1 сумма стл.1-2 стр.64=Ф.F3s разд.1 стл.10 стр.64+Ф.F3s разд.1 стл.12 стр.64</t>
  </si>
  <si>
    <t>Ф.F3s разд.1 сумма стл.1-2 стр.65=Ф.F3s разд.1 стл.10 стр.65+Ф.F3s разд.1 стл.12 стр.65</t>
  </si>
  <si>
    <t>Ф.F3s разд.1 сумма стл.1-2 стр.66=Ф.F3s разд.1 стл.10 стр.66+Ф.F3s разд.1 стл.12 стр.66</t>
  </si>
  <si>
    <t>Ф.F3s разд.1 сумма стл.1-2 стр.67=Ф.F3s разд.1 стл.10 стр.67+Ф.F3s разд.1 стл.12 стр.67</t>
  </si>
  <si>
    <t>Ф.F3s разд.1 сумма стл.1-2 стр.68=Ф.F3s разд.1 стл.10 стр.68+Ф.F3s разд.1 стл.12 стр.68</t>
  </si>
  <si>
    <t>Ф.F3s разд.1 сумма стл.1-2 стр.69=Ф.F3s разд.1 стл.10 стр.69+Ф.F3s разд.1 стл.12 стр.69</t>
  </si>
  <si>
    <t>Ф.F3s разд.1 сумма стл.1-2 стр.70=Ф.F3s разд.1 стл.10 стр.70+Ф.F3s разд.1 стл.12 стр.70</t>
  </si>
  <si>
    <t>Ф.F3s разд.1 сумма стл.1-2 стр.71=Ф.F3s разд.1 стл.10 стр.71+Ф.F3s разд.1 стл.12 стр.71</t>
  </si>
  <si>
    <t>Ф.F3s разд.1 сумма стл.1-2 стр.72=Ф.F3s разд.1 стл.10 стр.72+Ф.F3s разд.1 стл.12 стр.72</t>
  </si>
  <si>
    <t>Ф.F3s разд.1 сумма стл.1-2 стр.73=Ф.F3s разд.1 стл.10 стр.73+Ф.F3s разд.1 стл.12 стр.73</t>
  </si>
  <si>
    <t>Ф.F3s разд.1 сумма стл.1-2 стр.74=Ф.F3s разд.1 стл.10 стр.74+Ф.F3s разд.1 стл.12 стр.74</t>
  </si>
  <si>
    <t>Ф.F3s разд.1 сумма стл.1-2 стр.75=Ф.F3s разд.1 стл.10 стр.75+Ф.F3s разд.1 стл.12 стр.75</t>
  </si>
  <si>
    <t>Ф.F3s разд.1 сумма стл.1-2 стр.76=Ф.F3s разд.1 стл.10 стр.76+Ф.F3s разд.1 стл.12 стр.76</t>
  </si>
  <si>
    <t>Ф.F3s разд.1 сумма стл.1-2 стр.77=Ф.F3s разд.1 стл.10 стр.77+Ф.F3s разд.1 стл.12 стр.77</t>
  </si>
  <si>
    <t>Ф.F3s разд.1 сумма стл.1-2 стр.78=Ф.F3s разд.1 стл.10 стр.78+Ф.F3s разд.1 стл.12 стр.78</t>
  </si>
  <si>
    <t>Ф.F3s разд.1 сумма стл.1-2 стр.79=Ф.F3s разд.1 стл.10 стр.79+Ф.F3s разд.1 стл.12 стр.79</t>
  </si>
  <si>
    <t>Ф.F3s разд.1 сумма стл.1-2 стр.80=Ф.F3s разд.1 стл.10 стр.80+Ф.F3s разд.1 стл.12 стр.80</t>
  </si>
  <si>
    <t>Ф.F3s разд.1 сумма стл.1-2 стр.81=Ф.F3s разд.1 стл.10 стр.81+Ф.F3s разд.1 стл.12 стр.81</t>
  </si>
  <si>
    <t>Ф.F3s разд.1 сумма стл.1-2 стр.82=Ф.F3s разд.1 стл.10 стр.82+Ф.F3s разд.1 стл.12 стр.82</t>
  </si>
  <si>
    <t>Ф.F3s разд.1 сумма стл.1-2 стр.83=Ф.F3s разд.1 стл.10 стр.83+Ф.F3s разд.1 стл.12 стр.83</t>
  </si>
  <si>
    <t>Ф.F3s разд.1 сумма стл.1-2 стр.84=Ф.F3s разд.1 стл.10 стр.84+Ф.F3s разд.1 стл.12 стр.84</t>
  </si>
  <si>
    <t>Ф.F3s разд.1 сумма стл.1-2 стр.85=Ф.F3s разд.1 стл.10 стр.85+Ф.F3s разд.1 стл.12 стр.85</t>
  </si>
  <si>
    <t>Ф.F3s разд.1 сумма стл.1-2 стр.86=Ф.F3s разд.1 стл.10 стр.86+Ф.F3s разд.1 стл.12 стр.86</t>
  </si>
  <si>
    <t>Ф.F3s разд.1 сумма стл.1-2 стр.87=Ф.F3s разд.1 стл.10 стр.87+Ф.F3s разд.1 стл.12 стр.87</t>
  </si>
  <si>
    <t>Ф.F3s разд.1 сумма стл.1-2 стр.88=Ф.F3s разд.1 стл.10 стр.88+Ф.F3s разд.1 стл.12 стр.88</t>
  </si>
  <si>
    <t>Ф.F3s разд.1 сумма стл.1-2 стр.89=Ф.F3s разд.1 стл.10 стр.89+Ф.F3s разд.1 стл.12 стр.89</t>
  </si>
  <si>
    <t>Ф.F3s разд.3 стл.1 стр.41&gt;0</t>
  </si>
  <si>
    <t>(2011)В разд.3 стл.1 стр.41 и 42 значение должно быть больше нуля</t>
  </si>
  <si>
    <t>Ф.F3s разд.3 стл.1 стр.42&gt;0</t>
  </si>
  <si>
    <t>Ф.F3s разд.3 стл.1 стр.34&lt;=Ф.F3s разд.3 стл.1 стр.33</t>
  </si>
  <si>
    <t>(2011)В разд.3 стл.1 стр.34 должна быть меньше или равна разд.3 стл.1 стр.33 (рмо-нов)</t>
  </si>
  <si>
    <t>Ф.F3s разд.3 стл.1 стр.20&lt;=Ф.F3s разд.3 стл.1 стр.19</t>
  </si>
  <si>
    <t xml:space="preserve">(2011)В разд.3 стл.1 стр.20 должна быть меньше или равна стл.1 стр.19 (рмо-нов) </t>
  </si>
  <si>
    <t>Ф.F3s разд.3 стл.1 стр.18&lt;=Ф.F3s разд.3 стл.1 стр.17</t>
  </si>
  <si>
    <t>(2011)В разд.3 стл.1 стр.18 должна быть меньше или равна стл.1 стр.17 (рмо-нов)</t>
  </si>
  <si>
    <t>Ф.F3s разд.3 стл.1 стр.13&lt;=Ф.F3s разд.3 стл.1 стр.12</t>
  </si>
  <si>
    <t>(2011)В разд.3 стл.1 стр.13 должна быть меньше или равна стр.12 (РМО)</t>
  </si>
  <si>
    <t>Ф.F3s разд.2 стл.1 стр.4&lt;=Ф.F3s разд.2 стл.1 стр.3</t>
  </si>
  <si>
    <t>(2011)В разд.2 стр.4 должна быть меньше или равна стр.3 (рмо-нов)</t>
  </si>
  <si>
    <t>Ф.F3s разд.2 стл.2 стр.4&lt;=Ф.F3s разд.2 стл.2 стр.3</t>
  </si>
  <si>
    <t>Ф.F3s разд.2 стл.3 стр.4&lt;=Ф.F3s разд.2 стл.3 стр.3</t>
  </si>
  <si>
    <t>Ф.F3s разд.2 стл.4 стр.4&lt;=Ф.F3s разд.2 стл.4 стр.3</t>
  </si>
  <si>
    <t>Ф.F3s разд.2 стл.5 стр.4&lt;=Ф.F3s разд.2 стл.5 стр.3</t>
  </si>
  <si>
    <t>Ф.F3s разд.2 стл.6 стр.4&lt;=Ф.F3s разд.2 стл.6 стр.3</t>
  </si>
  <si>
    <t>Ф.F3s разд.2 стл.7 стр.4&lt;=Ф.F3s разд.2 стл.7 стр.3</t>
  </si>
  <si>
    <t>Ф.F3s разд.2 стл.8 стр.4&lt;=Ф.F3s разд.2 стл.8 стр.3</t>
  </si>
  <si>
    <t>Ф.F3s разд.2 стл.9 стр.4&lt;=Ф.F3s разд.2 стл.9 стр.3</t>
  </si>
  <si>
    <t>Ф.F3s разд.2 стл.10 стр.4&lt;=Ф.F3s разд.2 стл.10 стр.3</t>
  </si>
  <si>
    <t>Ф.F3s разд.2 стл.11 стр.4&lt;=Ф.F3s разд.2 стл.11 стр.3</t>
  </si>
  <si>
    <t>Ф.F3s разд.2 стл.12 стр.4&lt;=Ф.F3s разд.2 стл.12 стр.3</t>
  </si>
  <si>
    <t>Ф.F3s разд.2 стл.13 стр.4&lt;=Ф.F3s разд.2 стл.13 стр.3</t>
  </si>
  <si>
    <t>Ф.F3s разд.2 стл.14 стр.4&lt;=Ф.F3s разд.2 стл.14 стр.3</t>
  </si>
  <si>
    <t>Ф.F3s разд.2 стл.15 стр.4&lt;=Ф.F3s разд.2 стл.15 стр.3</t>
  </si>
  <si>
    <t>Ф.F3s разд.2 стл.16 стр.4&lt;=Ф.F3s разд.2 стл.16 стр.3</t>
  </si>
  <si>
    <t>Ф.F3s разд.2 стл.17 стр.4&lt;=Ф.F3s разд.2 стл.17 стр.3</t>
  </si>
  <si>
    <t>Ф.F3s разд.2 стл.1 стр.2&lt;=Ф.F3s разд.2 стл.1 стр.1</t>
  </si>
  <si>
    <t>(2011)В разд.2 стр.2 должна быть меньше или равна строке 1(рмо-нов)</t>
  </si>
  <si>
    <t>Ф.F3s разд.2 стл.2 стр.2&lt;=Ф.F3s разд.2 стл.2 стр.1</t>
  </si>
  <si>
    <t>Ф.F3s разд.2 стл.3 стр.2&lt;=Ф.F3s разд.2 стл.3 стр.1</t>
  </si>
  <si>
    <t>Ф.F3s разд.2 стл.4 стр.2&lt;=Ф.F3s разд.2 стл.4 стр.1</t>
  </si>
  <si>
    <t>Ф.F3s разд.2 стл.5 стр.2&lt;=Ф.F3s разд.2 стл.5 стр.1</t>
  </si>
  <si>
    <t>Ф.F3s разд.2 стл.6 стр.2&lt;=Ф.F3s разд.2 стл.6 стр.1</t>
  </si>
  <si>
    <t>Ф.F3s разд.2 стл.7 стр.2&lt;=Ф.F3s разд.2 стл.7 стр.1</t>
  </si>
  <si>
    <t>Ф.F3s разд.2 стл.8 стр.2&lt;=Ф.F3s разд.2 стл.8 стр.1</t>
  </si>
  <si>
    <t>Ф.F3s разд.2 стл.9 стр.2&lt;=Ф.F3s разд.2 стл.9 стр.1</t>
  </si>
  <si>
    <t>Ф.F3s разд.2 стл.10 стр.2&lt;=Ф.F3s разд.2 стл.10 стр.1</t>
  </si>
  <si>
    <t>Ф.F3s разд.2 стл.11 стр.2&lt;=Ф.F3s разд.2 стл.11 стр.1</t>
  </si>
  <si>
    <t>Ф.F3s разд.2 стл.12 стр.2&lt;=Ф.F3s разд.2 стл.12 стр.1</t>
  </si>
  <si>
    <t>Ф.F3s разд.2 стл.13 стр.2&lt;=Ф.F3s разд.2 стл.13 стр.1</t>
  </si>
  <si>
    <t>Ф.F3s разд.2 стл.14 стр.2&lt;=Ф.F3s разд.2 стл.14 стр.1</t>
  </si>
  <si>
    <t>Ф.F3s разд.2 стл.15 стр.2&lt;=Ф.F3s разд.2 стл.15 стр.1</t>
  </si>
  <si>
    <t>Ф.F3s разд.2 стл.16 стр.2&lt;=Ф.F3s разд.2 стл.16 стр.1</t>
  </si>
  <si>
    <t>Ф.F3s разд.2 стл.17 стр.2&lt;=Ф.F3s разд.2 стл.17 стр.1</t>
  </si>
  <si>
    <t>Ф.F3s разд.1 стл.13 стр.1&lt;=Ф.F3s разд.1 стл.12 стр.1</t>
  </si>
  <si>
    <t>(2011)Гр.13 разд.1 должна быть меньше или равна гр.12 разд.1(рмо-нов) в строках 1-89</t>
  </si>
  <si>
    <t>Ф.F3s разд.1 стл.13 стр.2&lt;=Ф.F3s разд.1 стл.12 стр.2</t>
  </si>
  <si>
    <t>Ф.F3s разд.1 стл.13 стр.3&lt;=Ф.F3s разд.1 стл.12 стр.3</t>
  </si>
  <si>
    <t>Ф.F3s разд.1 стл.13 стр.4&lt;=Ф.F3s разд.1 стл.12 стр.4</t>
  </si>
  <si>
    <t>Ф.F3s разд.1 стл.13 стр.5&lt;=Ф.F3s разд.1 стл.12 стр.5</t>
  </si>
  <si>
    <t>Ф.F3s разд.1 стл.13 стр.6&lt;=Ф.F3s разд.1 стл.12 стр.6</t>
  </si>
  <si>
    <t>Ф.F3s разд.1 стл.13 стр.7&lt;=Ф.F3s разд.1 стл.12 стр.7</t>
  </si>
  <si>
    <t>Ф.F3s разд.1 стл.13 стр.8&lt;=Ф.F3s разд.1 стл.12 стр.8</t>
  </si>
  <si>
    <t>Ф.F3s разд.1 стл.13 стр.9&lt;=Ф.F3s разд.1 стл.12 стр.9</t>
  </si>
  <si>
    <t>Ф.F3s разд.1 стл.13 стр.10&lt;=Ф.F3s разд.1 стл.12 стр.10</t>
  </si>
  <si>
    <t>Ф.F3s разд.1 стл.13 стр.11&lt;=Ф.F3s разд.1 стл.12 стр.11</t>
  </si>
  <si>
    <t>Ф.F3s разд.1 стл.13 стр.12&lt;=Ф.F3s разд.1 стл.12 стр.12</t>
  </si>
  <si>
    <t>Ф.F3s разд.1 стл.13 стр.13&lt;=Ф.F3s разд.1 стл.12 стр.13</t>
  </si>
  <si>
    <t>Ф.F3s разд.1 стл.13 стр.14&lt;=Ф.F3s разд.1 стл.12 стр.14</t>
  </si>
  <si>
    <t>Ф.F3s разд.1 стл.13 стр.15&lt;=Ф.F3s разд.1 стл.12 стр.15</t>
  </si>
  <si>
    <t>Ф.F3s разд.1 стл.13 стр.16&lt;=Ф.F3s разд.1 стл.12 стр.16</t>
  </si>
  <si>
    <t>Ф.F3s разд.1 стл.13 стр.17&lt;=Ф.F3s разд.1 стл.12 стр.17</t>
  </si>
  <si>
    <t>Ф.F3s разд.1 стл.13 стр.18&lt;=Ф.F3s разд.1 стл.12 стр.18</t>
  </si>
  <si>
    <t>Ф.F3s разд.1 стл.13 стр.19&lt;=Ф.F3s разд.1 стл.12 стр.19</t>
  </si>
  <si>
    <t>Ф.F3s разд.1 стл.13 стр.20&lt;=Ф.F3s разд.1 стл.12 стр.20</t>
  </si>
  <si>
    <t>Ф.F3s разд.1 стл.13 стр.21&lt;=Ф.F3s разд.1 стл.12 стр.21</t>
  </si>
  <si>
    <t>Ф.F3s разд.1 стл.13 стр.22&lt;=Ф.F3s разд.1 стл.12 стр.22</t>
  </si>
  <si>
    <t>Ф.F3s разд.1 стл.13 стр.23&lt;=Ф.F3s разд.1 стл.12 стр.23</t>
  </si>
  <si>
    <t>Ф.F3s разд.1 стл.13 стр.24&lt;=Ф.F3s разд.1 стл.12 стр.24</t>
  </si>
  <si>
    <t>Ф.F3s разд.1 стл.13 стр.25&lt;=Ф.F3s разд.1 стл.12 стр.25</t>
  </si>
  <si>
    <t>Ф.F3s разд.1 стл.13 стр.26&lt;=Ф.F3s разд.1 стл.12 стр.26</t>
  </si>
  <si>
    <t>Ф.F3s разд.1 стл.13 стр.27&lt;=Ф.F3s разд.1 стл.12 стр.27</t>
  </si>
  <si>
    <t>Ф.F3s разд.1 стл.13 стр.28&lt;=Ф.F3s разд.1 стл.12 стр.28</t>
  </si>
  <si>
    <t>Ф.F3s разд.1 стл.13 стр.29&lt;=Ф.F3s разд.1 стл.12 стр.29</t>
  </si>
  <si>
    <t>Ф.F3s разд.1 стл.13 стр.30&lt;=Ф.F3s разд.1 стл.12 стр.30</t>
  </si>
  <si>
    <t>Ф.F3s разд.1 стл.13 стр.31&lt;=Ф.F3s разд.1 стл.12 стр.31</t>
  </si>
  <si>
    <t>Ф.F3s разд.1 стл.13 стр.32&lt;=Ф.F3s разд.1 стл.12 стр.32</t>
  </si>
  <si>
    <t>Ф.F3s разд.1 стл.13 стр.33&lt;=Ф.F3s разд.1 стл.12 стр.33</t>
  </si>
  <si>
    <t>Ф.F3s разд.1 стл.13 стр.34&lt;=Ф.F3s разд.1 стл.12 стр.34</t>
  </si>
  <si>
    <t>Ф.F3s разд.1 стл.13 стр.35&lt;=Ф.F3s разд.1 стл.12 стр.35</t>
  </si>
  <si>
    <t>Ф.F3s разд.1 стл.13 стр.36&lt;=Ф.F3s разд.1 стл.12 стр.36</t>
  </si>
  <si>
    <t>Ф.F3s разд.1 стл.13 стр.37&lt;=Ф.F3s разд.1 стл.12 стр.37</t>
  </si>
  <si>
    <t>Ф.F3s разд.1 стл.13 стр.38&lt;=Ф.F3s разд.1 стл.12 стр.38</t>
  </si>
  <si>
    <t>Ф.F3s разд.1 стл.13 стр.39&lt;=Ф.F3s разд.1 стл.12 стр.39</t>
  </si>
  <si>
    <t>Ф.F3s разд.2 сумма стл.1-2 стр.3=Ф.F3s разд.2 стл.10 стр.3+Ф.F3s разд.2 стл.12 стр.3</t>
  </si>
  <si>
    <t>Ф.F3s разд.2 сумма стл.1-2 стр.4=Ф.F3s разд.2 стл.10 стр.4+Ф.F3s разд.2 стл.12 стр.4</t>
  </si>
  <si>
    <t>Ф.F3s разд.2 сумма стл.1-2 стр.5=Ф.F3s разд.2 стл.10 стр.5+Ф.F3s разд.2 стл.12 стр.5</t>
  </si>
  <si>
    <t>Ф.F3s разд.2 сумма стл.1-2 стр.6=Ф.F3s разд.2 стл.10 стр.6+Ф.F3s разд.2 стл.12 стр.6</t>
  </si>
  <si>
    <t>Ф.F3s разд.1 стл.1 сумма стр.59-65=Ф.F3s разд.1 стл.1 стр.66</t>
  </si>
  <si>
    <t>(2011)В разд.1 сумма стр.59-65 в стл.1-17 должна быть равна стр.66 в стл.1-17(рмо)</t>
  </si>
  <si>
    <t>Ф.F3s разд.1 стл.2 сумма стр.59-65=Ф.F3s разд.1 стл.2 стр.66</t>
  </si>
  <si>
    <t>Секретарь судебного заседания В.В. Калмыкова</t>
  </si>
  <si>
    <t>Ф.F3s разд.1 стл.10 стр.85=Ф.F3s разд.1 стл.3 стр.85+Ф.F3s разд.1 сумма стл.7-9 стр.85</t>
  </si>
  <si>
    <t>Ф.F3s разд.1 стл.10 стр.86=Ф.F3s разд.1 стл.3 стр.86+Ф.F3s разд.1 сумма стл.7-9 стр.86</t>
  </si>
  <si>
    <t>Ф.F3s разд.1 стл.10 стр.87=Ф.F3s разд.1 стл.3 стр.87+Ф.F3s разд.1 сумма стл.7-9 стр.87</t>
  </si>
  <si>
    <t>Ф.F3s разд.1 стл.10 стр.88=Ф.F3s разд.1 стл.3 стр.88+Ф.F3s разд.1 сумма стл.7-9 стр.88</t>
  </si>
  <si>
    <t>Ф.F3s разд.1 стл.10 стр.89=Ф.F3s разд.1 стл.3 стр.89+Ф.F3s разд.1 сумма стл.7-9 стр.89</t>
  </si>
  <si>
    <t>Ф.F3s разд.1 стл.11 стр.1&lt;=Ф.F3s разд.1 стл.10 стр.1</t>
  </si>
  <si>
    <t>(2011)В разд.1 стл.11 должен быть меньше или равен стл.10 в строках 1-89 (рмо)</t>
  </si>
  <si>
    <t>Ф.F3s разд.1 стл.11 стр.2&lt;=Ф.F3s разд.1 стл.10 стр.2</t>
  </si>
  <si>
    <t>Ф.F3s разд.1 стл.11 стр.3&lt;=Ф.F3s разд.1 стл.10 стр.3</t>
  </si>
  <si>
    <t>Ф.F3s разд.1 стл.11 стр.4&lt;=Ф.F3s разд.1 стл.10 стр.4</t>
  </si>
  <si>
    <t>Ф.F3s разд.1 стл.11 стр.5&lt;=Ф.F3s разд.1 стл.10 стр.5</t>
  </si>
  <si>
    <t>Ф.F3s разд.1 стл.11 стр.6&lt;=Ф.F3s разд.1 стл.10 стр.6</t>
  </si>
  <si>
    <t>Ф.F3s разд.1 стл.11 стр.7&lt;=Ф.F3s разд.1 стл.10 стр.7</t>
  </si>
  <si>
    <t>Ф.F3s разд.1 стл.11 стр.8&lt;=Ф.F3s разд.1 стл.10 стр.8</t>
  </si>
  <si>
    <t>Ф.F3s разд.1 стл.11 стр.9&lt;=Ф.F3s разд.1 стл.10 стр.9</t>
  </si>
  <si>
    <t>Ф.F3s разд.1 стл.11 стр.10&lt;=Ф.F3s разд.1 стл.10 стр.10</t>
  </si>
  <si>
    <t>Ф.F3s разд.1 стл.11 стр.11&lt;=Ф.F3s разд.1 стл.10 стр.11</t>
  </si>
  <si>
    <t>Ф.F3s разд.1 стл.16 сумма стр.59-65=Ф.F3s разд.1 стл.16 стр.66</t>
  </si>
  <si>
    <t>Ф.F3s разд.1 стл.17 сумма стр.59-65=Ф.F3s разд.1 стл.17 стр.66</t>
  </si>
  <si>
    <t>Ф.F3s разд.1 стл.10 стр.1=Ф.F3s разд.1 стл.3 стр.1+Ф.F3s разд.1 сумма стл.7-9 стр.1</t>
  </si>
  <si>
    <t>(2011)В разд.1 стл.10 должен быть равен сумме стл.3 и стл.7-9 в стр.1-89(рмо)</t>
  </si>
  <si>
    <t>Ф.F3s разд.1 стл.10 стр.2=Ф.F3s разд.1 стл.3 стр.2+Ф.F3s разд.1 сумма стл.7-9 стр.2</t>
  </si>
  <si>
    <t>Ф.F3s разд.1 стл.10 стр.3=Ф.F3s разд.1 стл.3 стр.3+Ф.F3s разд.1 сумма стл.7-9 стр.3</t>
  </si>
  <si>
    <t>Ф.F3s разд.1 стл.10 стр.4=Ф.F3s разд.1 стл.3 стр.4+Ф.F3s разд.1 сумма стл.7-9 стр.4</t>
  </si>
  <si>
    <t>Ф.F3s разд.1 стл.10 стр.5=Ф.F3s разд.1 стл.3 стр.5+Ф.F3s разд.1 сумма стл.7-9 стр.5</t>
  </si>
  <si>
    <t>Ф.F3s разд.1 стл.10 стр.6=Ф.F3s разд.1 стл.3 стр.6+Ф.F3s разд.1 сумма стл.7-9 стр.6</t>
  </si>
  <si>
    <t>Ф.F3s разд.1 стл.10 стр.7=Ф.F3s разд.1 стл.3 стр.7+Ф.F3s разд.1 сумма стл.7-9 стр.7</t>
  </si>
  <si>
    <t>Ф.F3s разд.1 стл.10 стр.8=Ф.F3s разд.1 стл.3 стр.8+Ф.F3s разд.1 сумма стл.7-9 стр.8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</si>
  <si>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</si>
  <si>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</si>
  <si>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</si>
  <si>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</si>
  <si>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</si>
  <si>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</si>
  <si>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</si>
  <si>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</si>
  <si>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</si>
  <si>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</si>
  <si>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</si>
  <si>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</si>
  <si>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</si>
  <si>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</si>
  <si>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</si>
  <si>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</si>
  <si>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</si>
  <si>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</si>
  <si>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</si>
  <si>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</si>
  <si>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</si>
  <si>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</si>
  <si>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</si>
  <si>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</si>
  <si>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</si>
  <si>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</si>
  <si>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</si>
  <si>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</si>
  <si>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</si>
  <si>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</si>
  <si>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</si>
  <si>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</si>
  <si>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</si>
  <si>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</si>
  <si>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</si>
  <si>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</si>
  <si>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</si>
  <si>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</si>
  <si>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</si>
  <si>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</si>
  <si>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</si>
  <si>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</si>
  <si>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</si>
  <si>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</si>
  <si>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</si>
  <si>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</si>
  <si>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</si>
  <si>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</si>
  <si>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</si>
  <si>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</si>
  <si>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</si>
  <si>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</si>
  <si>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</si>
  <si>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</si>
  <si>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Ф.F3s разд.1 стл.11 стр.38&lt;=Ф.F3s разд.1 стл.10 стр.38</t>
  </si>
  <si>
    <t>Ф.F3s разд.1 стл.11 стр.39&lt;=Ф.F3s разд.1 стл.10 стр.39</t>
  </si>
  <si>
    <t>Ф.F3s разд.1 стл.11 стр.40&lt;=Ф.F3s разд.1 стл.10 стр.40</t>
  </si>
  <si>
    <t>Ф.F3s разд.1 стл.11 стр.41&lt;=Ф.F3s разд.1 стл.10 стр.41</t>
  </si>
  <si>
    <t>Ф.F3s разд.1 стл.11 стр.42&lt;=Ф.F3s разд.1 стл.10 стр.42</t>
  </si>
  <si>
    <t>Ф.F3s разд.1 стл.11 стр.43&lt;=Ф.F3s разд.1 стл.10 стр.43</t>
  </si>
  <si>
    <t>Ф.F3s разд.1 стл.11 стр.44&lt;=Ф.F3s разд.1 стл.10 стр.44</t>
  </si>
  <si>
    <t>Ф.F3s разд.1 стл.11 стр.45&lt;=Ф.F3s разд.1 стл.10 стр.45</t>
  </si>
  <si>
    <t>Ф.F3s разд.1 стл.11 стр.46&lt;=Ф.F3s разд.1 стл.10 стр.46</t>
  </si>
  <si>
    <t>Ф.F3s разд.1 стл.11 стр.47&lt;=Ф.F3s разд.1 стл.10 стр.47</t>
  </si>
  <si>
    <t>Ф.F3s разд.1 стл.11 стр.48&lt;=Ф.F3s разд.1 стл.10 стр.48</t>
  </si>
  <si>
    <t>Ф.F3s разд.1 стл.11 стр.49&lt;=Ф.F3s разд.1 стл.10 стр.49</t>
  </si>
  <si>
    <t>Ф.F3s разд.1 стл.11 стр.50&lt;=Ф.F3s разд.1 стл.10 стр.50</t>
  </si>
  <si>
    <t>Ф.F3s разд.1 стл.11 стр.51&lt;=Ф.F3s разд.1 стл.10 стр.51</t>
  </si>
  <si>
    <t>Ф.F3s разд.1 стл.11 стр.52&lt;=Ф.F3s разд.1 стл.10 стр.52</t>
  </si>
  <si>
    <t>Ф.F3s разд.1 стл.11 стр.53&lt;=Ф.F3s разд.1 стл.10 стр.53</t>
  </si>
  <si>
    <t>Ф.F3s разд.1 стл.11 стр.54&lt;=Ф.F3s разд.1 стл.10 стр.54</t>
  </si>
  <si>
    <t>Ф.F3s разд.1 стл.11 стр.55&lt;=Ф.F3s разд.1 стл.10 стр.55</t>
  </si>
  <si>
    <t>Ф.F3s разд.1 стл.11 стр.56&lt;=Ф.F3s разд.1 стл.10 стр.56</t>
  </si>
  <si>
    <t>Ф.F3s разд.1 стл.11 стр.57&lt;=Ф.F3s разд.1 стл.10 стр.57</t>
  </si>
  <si>
    <t>Ф.F3s разд.1 стл.11 стр.58&lt;=Ф.F3s разд.1 стл.10 стр.58</t>
  </si>
  <si>
    <t>Ф.F3s разд.1 стл.11 стр.59&lt;=Ф.F3s разд.1 стл.10 стр.59</t>
  </si>
  <si>
    <t>Ф.F3s разд.1 стл.11 стр.60&lt;=Ф.F3s разд.1 стл.10 стр.60</t>
  </si>
  <si>
    <t>Ф.F3s разд.1 стл.11 стр.61&lt;=Ф.F3s разд.1 стл.10 стр.61</t>
  </si>
  <si>
    <t>Ф.F3s разд.1 стл.11 стр.62&lt;=Ф.F3s разд.1 стл.10 стр.62</t>
  </si>
  <si>
    <t>Ф.F3s разд.1 стл.11 стр.63&lt;=Ф.F3s разд.1 стл.10 стр.63</t>
  </si>
  <si>
    <t>Ф.F3s разд.1 стл.11 стр.64&lt;=Ф.F3s разд.1 стл.10 стр.64</t>
  </si>
  <si>
    <t>Ф.F3s разд.1 стл.11 стр.65&lt;=Ф.F3s разд.1 стл.10 стр.65</t>
  </si>
  <si>
    <t>Ф.F3s разд.1 стл.11 стр.66&lt;=Ф.F3s разд.1 стл.10 стр.66</t>
  </si>
  <si>
    <t>Ф.F3s разд.1 стл.11 стр.67&lt;=Ф.F3s разд.1 стл.10 стр.67</t>
  </si>
  <si>
    <t>Ф.F3s разд.1 стл.11 стр.68&lt;=Ф.F3s разд.1 стл.10 стр.68</t>
  </si>
  <si>
    <t>Ф.F3s разд.1 стл.11 стр.69&lt;=Ф.F3s разд.1 стл.10 стр.69</t>
  </si>
  <si>
    <t>Ф.F3s разд.1 стл.11 стр.70&lt;=Ф.F3s разд.1 стл.10 стр.70</t>
  </si>
  <si>
    <t>Ф.F3s разд.1 стл.11 стр.71&lt;=Ф.F3s разд.1 стл.10 стр.71</t>
  </si>
  <si>
    <t>Ф.F3s разд.1 стл.11 стр.72&lt;=Ф.F3s разд.1 стл.10 стр.72</t>
  </si>
  <si>
    <t>Ф.F3s разд.1 стл.11 стр.73&lt;=Ф.F3s разд.1 стл.10 стр.73</t>
  </si>
  <si>
    <t>Ф.F3s разд.1 стл.11 стр.74&lt;=Ф.F3s разд.1 стл.10 стр.74</t>
  </si>
  <si>
    <t>Ф.F3s разд.1 стл.11 стр.75&lt;=Ф.F3s разд.1 стл.10 стр.75</t>
  </si>
  <si>
    <t>Ф.F3s разд.1 стл.11 стр.76&lt;=Ф.F3s разд.1 стл.10 стр.76</t>
  </si>
  <si>
    <t>Ф.F3s разд.1 стл.11 стр.77&lt;=Ф.F3s разд.1 стл.10 стр.77</t>
  </si>
  <si>
    <t>Ф.F3s разд.1 стл.11 стр.78&lt;=Ф.F3s разд.1 стл.10 стр.78</t>
  </si>
  <si>
    <t>Ф.F3s разд.1 стл.11 стр.79&lt;=Ф.F3s разд.1 стл.10 стр.79</t>
  </si>
  <si>
    <t>Ф.F3s разд.1 стл.11 стр.80&lt;=Ф.F3s разд.1 стл.10 стр.80</t>
  </si>
  <si>
    <t>Ф.F3s разд.1 стл.11 стр.81&lt;=Ф.F3s разд.1 стл.10 стр.81</t>
  </si>
  <si>
    <t>Ф.F3s разд.1 стл.11 стр.82&lt;=Ф.F3s разд.1 стл.10 стр.82</t>
  </si>
  <si>
    <t>Ф.F3s разд.1 стл.11 стр.83&lt;=Ф.F3s разд.1 стл.10 стр.83</t>
  </si>
  <si>
    <t>Ф.F3s разд.1 стл.11 стр.84&lt;=Ф.F3s разд.1 стл.10 стр.84</t>
  </si>
  <si>
    <t>Ф.F3s разд.1 стл.11 стр.85&lt;=Ф.F3s разд.1 стл.10 стр.85</t>
  </si>
  <si>
    <t>Ф.F3s разд.1 стл.11 стр.86&lt;=Ф.F3s разд.1 стл.10 стр.86</t>
  </si>
  <si>
    <t>Ф.F3s разд.1 стл.11 стр.87&lt;=Ф.F3s разд.1 стл.10 стр.87</t>
  </si>
  <si>
    <t>Ф.F3s разд.1 стл.11 стр.88&lt;=Ф.F3s разд.1 стл.10 стр.88</t>
  </si>
  <si>
    <t>Ф.F3s разд.1 стл.11 стр.89&lt;=Ф.F3s разд.1 стл.10 стр.89</t>
  </si>
  <si>
    <t>Ф.F3s разд.6 стл.1 стр.1&gt;=Ф.F3s разд.6 стл.1 сумма стр.2-3</t>
  </si>
  <si>
    <t>(2011)В разд.6 стр.1 для гр.1-6 больше или равна сумме стр. 2-3 формы 2</t>
  </si>
  <si>
    <t>Ф.F3s разд.6 стл.2 стр.1&gt;=Ф.F3s разд.6 стл.2 сумма стр.2-3</t>
  </si>
  <si>
    <t>Ф.F3s разд.6 стл.3 стр.1&gt;=Ф.F3s разд.6 стл.3 сумма стр.2-3</t>
  </si>
  <si>
    <t>Ф.F3s разд.6 стл.4 стр.1&gt;=Ф.F3s разд.6 стл.4 сумма стр.2-3</t>
  </si>
  <si>
    <t>Ф.F3s разд.6 стл.5 стр.1&gt;=Ф.F3s разд.6 стл.5 сумма стр.2-3</t>
  </si>
  <si>
    <t>Ф.F3s разд.6 стл.6 стр.1&gt;=Ф.F3s разд.6 стл.6 сумма стр.2-3</t>
  </si>
  <si>
    <t>Ф.F3s разд.5 стл.4 сумма стр.1-5&lt;=Ф.F3s разд.1 стл.12 стр.83</t>
  </si>
  <si>
    <t>(2011)В разд.5 гр.4 стр.1-5 меньше или равна гр.12 стр.83 разд.1 формы 2</t>
  </si>
  <si>
    <t>Ф.F3s разд.5 стл.3 сумма стр.1-5&lt;=Ф.F3s разд.1 стл.8 стр.83+Ф.F3s разд.1 стл.9 стр.83</t>
  </si>
  <si>
    <t>(2011)В разд.5 гр.3 стр.1-5 должна быть меньше или равна сумме гр. 8 и 9 стр.83 разд.1 формы 2</t>
  </si>
  <si>
    <t>Ф.F3s разд.5 стл.2 стр.1&lt;=Ф.F3s разд.5 стл.1 стр.1</t>
  </si>
  <si>
    <t>(2011)В разд.5 гр.2 для стр.1-5 должна быть меньше или равна гр.2 разд.5 для стр.1-5 формы 2</t>
  </si>
  <si>
    <t>Ф.F3s разд.5 стл.2 стр.2&lt;=Ф.F3s разд.5 стл.1 стр.2</t>
  </si>
  <si>
    <t>Ф.F3s разд.5 стл.2 стр.3&lt;=Ф.F3s разд.5 стл.1 стр.3</t>
  </si>
  <si>
    <t>Ф.F3s разд.5 стл.2 стр.4&lt;=Ф.F3s разд.5 стл.1 стр.4</t>
  </si>
  <si>
    <t>Ф.F3s разд.5 стл.2 стр.5&lt;=Ф.F3s разд.5 стл.1 стр.5</t>
  </si>
  <si>
    <t>Ф.F3s разд.5 стл.1 сумма стр.1-5&lt;=Ф.F3s разд.1 стл.3 стр.83+Ф.F3s разд.1 стл.7 стр.83</t>
  </si>
  <si>
    <t>(2011)В разд.5 стл.1 стр.1-5 формы 2 должен быть меньше или равен разд.1 сумме стл.3 и 7 стр.83 формы 2</t>
  </si>
  <si>
    <t>Ф.F3s разд.6 стл.1 стр.5&gt;=Ф.F3s разд.6 стл.1 сумма стр.6-8</t>
  </si>
  <si>
    <t>(2011)В разд.6 строка 5 больше или равна сумме стр.6-8</t>
  </si>
  <si>
    <t>Ф.F3s разд.6 стл.2 стр.5&gt;=Ф.F3s разд.6 стл.2 сумма стр.6-8</t>
  </si>
  <si>
    <t>Ф.F3s разд.6 стл.3 стр.5&gt;=Ф.F3s разд.6 стл.3 сумма стр.6-8</t>
  </si>
  <si>
    <t>Ф.F3s разд.6 стл.4 стр.5&gt;=Ф.F3s разд.6 стл.4 сумма стр.6-8</t>
  </si>
  <si>
    <t>Ф.F3s разд.6 стл.5 стр.5&gt;=Ф.F3s разд.6 стл.5 сумма стр.6-8</t>
  </si>
  <si>
    <t>Ф.F3s разд.6 стл.6 стр.5&gt;=Ф.F3s разд.6 стл.6 сумма стр.6-8</t>
  </si>
  <si>
    <t>Ф.F3s разд.1 стл.1 стр.57&gt;=Ф.F3s разд.1 стл.1 сумма стр.85-89</t>
  </si>
  <si>
    <t>(2011) в разд.1 стр.57 д.б. больше или равна сумме стр.85-89 по всем графам</t>
  </si>
  <si>
    <t>Ф.F3s разд.1 стл.2 стр.57&gt;=Ф.F3s разд.1 стл.2 сумма стр.85-89</t>
  </si>
  <si>
    <t>Ф.F3s разд.1 стл.3 стр.57&gt;=Ф.F3s разд.1 стл.3 сумма стр.85-89</t>
  </si>
  <si>
    <t>Ф.F3s разд.1 стл.4 стр.57&gt;=Ф.F3s разд.1 стл.4 сумма стр.85-89</t>
  </si>
  <si>
    <t>Ф.F3s разд.1 стл.5 стр.57&gt;=Ф.F3s разд.1 стл.5 сумма стр.85-89</t>
  </si>
  <si>
    <t>Ф.F3s разд.1 стл.6 стр.57&gt;=Ф.F3s разд.1 стл.6 сумма стр.85-89</t>
  </si>
  <si>
    <t>Ф.F3s разд.1 стл.7 стр.57&gt;=Ф.F3s разд.1 стл.7 сумма стр.85-89</t>
  </si>
  <si>
    <t>Ф.F3s разд.1 стл.8 стр.57&gt;=Ф.F3s разд.1 стл.8 сумма стр.85-89</t>
  </si>
  <si>
    <t>Ф.F3s разд.1 стл.9 стр.57&gt;=Ф.F3s разд.1 стл.9 сумма стр.85-89</t>
  </si>
  <si>
    <t>Ф.F3s разд.1 стл.10 стр.57&gt;=Ф.F3s разд.1 стл.10 сумма стр.85-89</t>
  </si>
  <si>
    <t>Ф.F3s разд.1 стл.11 стр.57&gt;=Ф.F3s разд.1 стл.11 сумма стр.85-89</t>
  </si>
  <si>
    <t>Ф.F3s разд.1 стл.12 стр.57&gt;=Ф.F3s разд.1 стл.12 сумма стр.85-89</t>
  </si>
  <si>
    <t>Ф.F3s разд.1 стл.13 стр.57&gt;=Ф.F3s разд.1 стл.13 сумма стр.85-89</t>
  </si>
  <si>
    <t>Ф.F3s разд.1 стл.14 стр.57&gt;=Ф.F3s разд.1 стл.14 сумма стр.85-89</t>
  </si>
  <si>
    <t>Ф.F3s разд.1 стл.15 стр.57&gt;=Ф.F3s разд.1 стл.15 сумма стр.85-89</t>
  </si>
  <si>
    <t>Ф.F3s разд.1 стл.16 стр.57&gt;=Ф.F3s разд.1 стл.16 сумма стр.85-89</t>
  </si>
  <si>
    <t>Ф.F3s разд.1 стл.17 стр.57&gt;=Ф.F3s разд.1 стл.17 сумма стр.85-89</t>
  </si>
  <si>
    <t>Ф.F3s разд.1 стл.11 сумма стр.67-81=Ф.F3s разд.1 стл.11 стр.82</t>
  </si>
  <si>
    <t>Ф.F3s разд.1 стл.12 сумма стр.67-81=Ф.F3s разд.1 стл.12 стр.82</t>
  </si>
  <si>
    <t>Ф.F3s разд.1 стл.13 сумма стр.67-81=Ф.F3s разд.1 стл.13 стр.82</t>
  </si>
  <si>
    <t>Ф.F3s разд.1 стл.14 сумма стр.67-81=Ф.F3s разд.1 стл.14 стр.82</t>
  </si>
  <si>
    <t>Ф.F3s разд.1 стл.15 сумма стр.67-81=Ф.F3s разд.1 стл.15 стр.82</t>
  </si>
  <si>
    <t>Ф.F3s разд.1 стл.16 сумма стр.67-81=Ф.F3s разд.1 стл.16 стр.82</t>
  </si>
  <si>
    <t>Ф.F3s разд.1 стл.17 сумма стр.67-81=Ф.F3s разд.1 стл.17 стр.82</t>
  </si>
  <si>
    <t>Ф.F3s разд.1 стл.1 стр.58+Ф.F3s разд.1 стл.1 стр.66+Ф.F3s разд.1 стл.1 стр.82=Ф.F3s разд.1 стл.1 стр.83</t>
  </si>
  <si>
    <t>(2011)В разд.1 сумма стр.58, стр.66 и стр.82  в стл.1-17 должна быть равна  стр.83 в стл.1-17 (рмо)</t>
  </si>
  <si>
    <t>Ф.F3s разд.1 стл.2 стр.58+Ф.F3s разд.1 стл.2 стр.66+Ф.F3s разд.1 стл.2 стр.82=Ф.F3s разд.1 стл.2 стр.83</t>
  </si>
  <si>
    <t>Ф.F3s разд.1 стл.3 стр.58+Ф.F3s разд.1 стл.3 стр.66+Ф.F3s разд.1 стл.3 стр.82=Ф.F3s разд.1 стл.3 стр.83</t>
  </si>
  <si>
    <t>Ф.F3s разд.1 стл.4 стр.58+Ф.F3s разд.1 стл.4 стр.66+Ф.F3s разд.1 стл.4 стр.82=Ф.F3s разд.1 стл.4 стр.83</t>
  </si>
  <si>
    <t>Ф.F3s разд.1 стл.5 стр.58+Ф.F3s разд.1 стл.5 стр.66+Ф.F3s разд.1 стл.5 стр.82=Ф.F3s разд.1 стл.5 стр.83</t>
  </si>
  <si>
    <t>Ф.F3s разд.1 стл.6 стр.58+Ф.F3s разд.1 стл.6 стр.66+Ф.F3s разд.1 стл.6 стр.82=Ф.F3s разд.1 стл.6 стр.83</t>
  </si>
  <si>
    <t>Ф.F3s разд.1 стл.7 стр.58+Ф.F3s разд.1 стл.7 стр.66+Ф.F3s разд.1 стл.7 стр.82=Ф.F3s разд.1 стл.7 стр.83</t>
  </si>
  <si>
    <t>Ф.F3s разд.1 стл.8 стр.58+Ф.F3s разд.1 стл.8 стр.66+Ф.F3s разд.1 стл.8 стр.82=Ф.F3s разд.1 стл.8 стр.83</t>
  </si>
  <si>
    <t>Ф.F3s разд.1 стл.9 стр.58+Ф.F3s разд.1 стл.9 стр.66+Ф.F3s разд.1 стл.9 стр.82=Ф.F3s разд.1 стл.9 стр.83</t>
  </si>
  <si>
    <t>Ф.F3s разд.1 стл.10 стр.58+Ф.F3s разд.1 стл.10 стр.66+Ф.F3s разд.1 стл.10 стр.82=Ф.F3s разд.1 стл.10 стр.83</t>
  </si>
  <si>
    <t>Ф.F3s разд.1 стл.11 стр.58+Ф.F3s разд.1 стл.11 стр.66+Ф.F3s разд.1 стл.11 стр.82=Ф.F3s разд.1 стл.11 стр.83</t>
  </si>
  <si>
    <t>Ф.F3s разд.1 стл.12 стр.58+Ф.F3s разд.1 стл.12 стр.66+Ф.F3s разд.1 стл.12 стр.82=Ф.F3s разд.1 стл.12 стр.83</t>
  </si>
  <si>
    <t>Ф.F3s разд.1 стл.13 стр.58+Ф.F3s разд.1 стл.13 стр.66+Ф.F3s разд.1 стл.13 стр.82=Ф.F3s разд.1 стл.13 стр.83</t>
  </si>
  <si>
    <t>Ф.F3s разд.1 стл.14 стр.58+Ф.F3s разд.1 стл.14 стр.66+Ф.F3s разд.1 стл.14 стр.82=Ф.F3s разд.1 стл.14 стр.83</t>
  </si>
  <si>
    <t>Ф.F3s разд.1 стл.5 стр.8&lt;=Ф.F3s разд.1 стл.4 стр.8</t>
  </si>
  <si>
    <t>Ф.F3s разд.1 стл.5 стр.9&lt;=Ф.F3s разд.1 стл.4 стр.9</t>
  </si>
  <si>
    <t>Ф.F3s разд.1 стл.5 стр.10&lt;=Ф.F3s разд.1 стл.4 стр.10</t>
  </si>
  <si>
    <t>Ф.F3s разд.1 стл.5 стр.11&lt;=Ф.F3s разд.1 стл.4 стр.11</t>
  </si>
  <si>
    <t>Ф.F3s разд.1 стл.5 стр.12&lt;=Ф.F3s разд.1 стл.4 стр.12</t>
  </si>
  <si>
    <t>Ф.F3s разд.1 стл.5 стр.13&lt;=Ф.F3s разд.1 стл.4 стр.13</t>
  </si>
  <si>
    <t>Ф.F3s разд.1 стл.5 стр.14&lt;=Ф.F3s разд.1 стл.4 стр.14</t>
  </si>
  <si>
    <t>Ф.F3s разд.1 стл.5 стр.15&lt;=Ф.F3s разд.1 стл.4 стр.15</t>
  </si>
  <si>
    <t>Ф.F3s разд.1 стл.5 стр.16&lt;=Ф.F3s разд.1 стл.4 стр.16</t>
  </si>
  <si>
    <t>Ф.F3s разд.1 стл.5 стр.17&lt;=Ф.F3s разд.1 стл.4 стр.17</t>
  </si>
  <si>
    <t>Ф.F3s разд.1 стл.5 стр.18&lt;=Ф.F3s разд.1 стл.4 стр.18</t>
  </si>
  <si>
    <t>Ф.F3s разд.1 стл.5 стр.19&lt;=Ф.F3s разд.1 стл.4 стр.19</t>
  </si>
  <si>
    <t>Ф.F3s разд.1 стл.5 стр.20&lt;=Ф.F3s разд.1 стл.4 стр.20</t>
  </si>
  <si>
    <t>Ф.F3s разд.1 стл.5 стр.21&lt;=Ф.F3s разд.1 стл.4 стр.21</t>
  </si>
  <si>
    <t>Ф.F3s разд.1 стл.5 стр.22&lt;=Ф.F3s разд.1 стл.4 стр.22</t>
  </si>
  <si>
    <t>Ф.F3s разд.1 стл.5 стр.23&lt;=Ф.F3s разд.1 стл.4 стр.23</t>
  </si>
  <si>
    <t>Ф.F3s разд.1 стл.5 стр.24&lt;=Ф.F3s разд.1 стл.4 стр.24</t>
  </si>
  <si>
    <t>Ф.F3s разд.1 стл.5 стр.25&lt;=Ф.F3s разд.1 стл.4 стр.25</t>
  </si>
  <si>
    <t>Ф.F3s разд.1 стл.5 стр.26&lt;=Ф.F3s разд.1 стл.4 стр.26</t>
  </si>
  <si>
    <t>Ф.F3s разд.1 стл.5 стр.27&lt;=Ф.F3s разд.1 стл.4 стр.27</t>
  </si>
  <si>
    <t>Ф.F3s разд.1 стл.5 стр.28&lt;=Ф.F3s разд.1 стл.4 стр.28</t>
  </si>
  <si>
    <t>Ф.F3s разд.1 стл.5 стр.29&lt;=Ф.F3s разд.1 стл.4 стр.29</t>
  </si>
  <si>
    <t>Ф.F3s разд.1 стл.5 стр.30&lt;=Ф.F3s разд.1 стл.4 стр.30</t>
  </si>
  <si>
    <t>Ф.F3s разд.1 стл.5 стр.31&lt;=Ф.F3s разд.1 стл.4 стр.31</t>
  </si>
  <si>
    <t>Ф.F3s разд.1 стл.5 стр.32&lt;=Ф.F3s разд.1 стл.4 стр.32</t>
  </si>
  <si>
    <t>Ф.F3s разд.1 стл.5 стр.33&lt;=Ф.F3s разд.1 стл.4 стр.33</t>
  </si>
  <si>
    <t>Ф.F3s разд.1 стл.5 стр.34&lt;=Ф.F3s разд.1 стл.4 стр.34</t>
  </si>
  <si>
    <t>Ф.F3s разд.1 стл.5 стр.35&lt;=Ф.F3s разд.1 стл.4 стр.35</t>
  </si>
  <si>
    <t>Ф.F3s разд.1 стл.5 стр.36&lt;=Ф.F3s разд.1 стл.4 стр.36</t>
  </si>
  <si>
    <t>Ф.F3s разд.1 стл.5 стр.37&lt;=Ф.F3s разд.1 стл.4 стр.37</t>
  </si>
  <si>
    <t>Ф.F3s разд.1 стл.5 стр.38&lt;=Ф.F3s разд.1 стл.4 стр.38</t>
  </si>
  <si>
    <t>Ф.F3s разд.1 стл.5 стр.39&lt;=Ф.F3s разд.1 стл.4 стр.39</t>
  </si>
  <si>
    <t>Ф.F3s разд.1 стл.5 стр.40&lt;=Ф.F3s разд.1 стл.4 стр.40</t>
  </si>
  <si>
    <t>Ф.F3s разд.1 стл.5 стр.41&lt;=Ф.F3s разд.1 стл.4 стр.41</t>
  </si>
  <si>
    <t>Ф.F3s разд.1 стл.5 стр.42&lt;=Ф.F3s разд.1 стл.4 стр.42</t>
  </si>
  <si>
    <t>Ф.F3s разд.1 стл.5 стр.43&lt;=Ф.F3s разд.1 стл.4 стр.43</t>
  </si>
  <si>
    <t>Ф.F3s разд.1 стл.3 стр.4=Ф.F3s разд.1 стл.4 стр.4+Ф.F3s разд.1 стл.6 стр.4</t>
  </si>
  <si>
    <t>Ф.F3s разд.1 стл.3 стр.5=Ф.F3s разд.1 стл.4 стр.5+Ф.F3s разд.1 стл.6 стр.5</t>
  </si>
  <si>
    <t>Ф.F3s разд.1 стл.3 стр.6=Ф.F3s разд.1 стл.4 стр.6+Ф.F3s разд.1 стл.6 стр.6</t>
  </si>
  <si>
    <t>Ф.F3s разд.1 стл.3 стр.7=Ф.F3s разд.1 стл.4 стр.7+Ф.F3s разд.1 стл.6 стр.7</t>
  </si>
  <si>
    <t>Ф.F3s разд.1 стл.3 стр.8=Ф.F3s разд.1 стл.4 стр.8+Ф.F3s разд.1 стл.6 стр.8</t>
  </si>
  <si>
    <t>Ф.F3s разд.1 стл.3 стр.9=Ф.F3s разд.1 стл.4 стр.9+Ф.F3s разд.1 стл.6 стр.9</t>
  </si>
  <si>
    <t>Ф.F3s разд.1 стл.3 стр.10=Ф.F3s разд.1 стл.4 стр.10+Ф.F3s разд.1 стл.6 стр.10</t>
  </si>
  <si>
    <t>Ф.F3s разд.1 стл.3 стр.11=Ф.F3s разд.1 стл.4 стр.11+Ф.F3s разд.1 стл.6 стр.11</t>
  </si>
  <si>
    <t>Ф.F3s разд.1 стл.3 стр.12=Ф.F3s разд.1 стл.4 стр.12+Ф.F3s разд.1 стл.6 стр.12</t>
  </si>
  <si>
    <t>Ф.F3s разд.1 стл.3 стр.13=Ф.F3s разд.1 стл.4 стр.13+Ф.F3s разд.1 стл.6 стр.13</t>
  </si>
  <si>
    <t>Ф.F3s разд.1 стл.3 стр.14=Ф.F3s разд.1 стл.4 стр.14+Ф.F3s разд.1 стл.6 стр.14</t>
  </si>
  <si>
    <t>Ф.F3s разд.1 стл.3 стр.15=Ф.F3s разд.1 стл.4 стр.15+Ф.F3s разд.1 стл.6 стр.15</t>
  </si>
  <si>
    <t>Ф.F3s разд.1 стл.3 стр.16=Ф.F3s разд.1 стл.4 стр.16+Ф.F3s разд.1 стл.6 стр.16</t>
  </si>
  <si>
    <t>Ф.F3s разд.1 стл.3 стр.17=Ф.F3s разд.1 стл.4 стр.17+Ф.F3s разд.1 стл.6 стр.17</t>
  </si>
  <si>
    <t>Ф.F3s разд.1 стл.3 стр.18=Ф.F3s разд.1 стл.4 стр.18+Ф.F3s разд.1 стл.6 стр.18</t>
  </si>
  <si>
    <t>Ф.F3s разд.1 стл.3 стр.19=Ф.F3s разд.1 стл.4 стр.19+Ф.F3s разд.1 стл.6 стр.19</t>
  </si>
  <si>
    <t>Ф.F3s разд.1 стл.3 стр.20=Ф.F3s разд.1 стл.4 стр.20+Ф.F3s разд.1 стл.6 стр.20</t>
  </si>
  <si>
    <t>Ф.F3s разд.1 стл.3 стр.21=Ф.F3s разд.1 стл.4 стр.21+Ф.F3s разд.1 стл.6 стр.21</t>
  </si>
  <si>
    <t>Ф.F3s разд.1 стл.3 стр.22=Ф.F3s разд.1 стл.4 стр.22+Ф.F3s разд.1 стл.6 стр.22</t>
  </si>
  <si>
    <t>Ф.F3s разд.1 стл.3 стр.23=Ф.F3s разд.1 стл.4 стр.23+Ф.F3s разд.1 стл.6 стр.23</t>
  </si>
  <si>
    <t>Ф.F3s разд.1 стл.3 стр.24=Ф.F3s разд.1 стл.4 стр.24+Ф.F3s разд.1 стл.6 стр.24</t>
  </si>
  <si>
    <t>Ф.F3s разд.1 стл.3 стр.25=Ф.F3s разд.1 стл.4 стр.25+Ф.F3s разд.1 стл.6 стр.25</t>
  </si>
  <si>
    <t>Ф.F3s разд.1 стл.3 стр.26=Ф.F3s разд.1 стл.4 стр.26+Ф.F3s разд.1 стл.6 стр.26</t>
  </si>
  <si>
    <t>Ф.F3s разд.1 стл.3 стр.27=Ф.F3s разд.1 стл.4 стр.27+Ф.F3s разд.1 стл.6 стр.27</t>
  </si>
  <si>
    <t>Ф.F3s разд.1 стл.3 стр.28=Ф.F3s разд.1 стл.4 стр.28+Ф.F3s разд.1 стл.6 стр.28</t>
  </si>
  <si>
    <t>Ф.F3s разд.1 стл.3 стр.29=Ф.F3s разд.1 стл.4 стр.29+Ф.F3s разд.1 стл.6 стр.29</t>
  </si>
  <si>
    <t>Ф.F3s разд.1 стл.3 стр.30=Ф.F3s разд.1 стл.4 стр.30+Ф.F3s разд.1 стл.6 стр.30</t>
  </si>
  <si>
    <t>Ф.F3s разд.1 стл.3 стр.31=Ф.F3s разд.1 стл.4 стр.31+Ф.F3s разд.1 стл.6 стр.31</t>
  </si>
  <si>
    <t>Ф.F3s разд.1 стл.3 стр.32=Ф.F3s разд.1 стл.4 стр.32+Ф.F3s разд.1 стл.6 стр.32</t>
  </si>
  <si>
    <t>Ф.F3s разд.1 стл.3 стр.33=Ф.F3s разд.1 стл.4 стр.33+Ф.F3s разд.1 стл.6 стр.33</t>
  </si>
  <si>
    <t>Ф.F3s разд.1 стл.3 стр.34=Ф.F3s разд.1 стл.4 стр.34+Ф.F3s разд.1 стл.6 стр.34</t>
  </si>
  <si>
    <t>Ф.F3s разд.1 стл.5 стр.85&lt;=Ф.F3s разд.1 стл.4 стр.85</t>
  </si>
  <si>
    <t>Ф.F3s разд.1 стл.5 стр.86&lt;=Ф.F3s разд.1 стл.4 стр.86</t>
  </si>
  <si>
    <t>Ф.F3s разд.1 стл.5 стр.87&lt;=Ф.F3s разд.1 стл.4 стр.87</t>
  </si>
  <si>
    <t>Ф.F3s разд.1 стл.5 стр.88&lt;=Ф.F3s разд.1 стл.4 стр.88</t>
  </si>
  <si>
    <t>Ф.F3s разд.1 стл.5 стр.89&lt;=Ф.F3s разд.1 стл.4 стр.89</t>
  </si>
  <si>
    <t>Ф.F3s разд.3 стл.1 стр.37&lt;=Ф.F3s разд.1 стл.10 стр.83</t>
  </si>
  <si>
    <t>Ф.F3s разд.2 стл.5 стр.1&lt;=Ф.F3s разд.2 стл.4 стр.1</t>
  </si>
  <si>
    <t>Ф.F3s разд.2 стл.5 стр.2&lt;=Ф.F3s разд.2 стл.4 стр.2</t>
  </si>
  <si>
    <t>Ф.F3s разд.2 стл.5 стр.3&lt;=Ф.F3s разд.2 стл.4 стр.3</t>
  </si>
  <si>
    <t>Ф.F3s разд.2 стл.5 стр.4&lt;=Ф.F3s разд.2 стл.4 стр.4</t>
  </si>
  <si>
    <t>Ф.F3s разд.2 стл.5 стр.5&lt;=Ф.F3s разд.2 стл.4 стр.5</t>
  </si>
  <si>
    <t>Ф.F3s разд.2 стл.5 стр.6&lt;=Ф.F3s разд.2 стл.4 стр.6</t>
  </si>
  <si>
    <t>Ф.F3s разд.2 стл.13 стр.1&lt;=Ф.F3s разд.2 стл.12 стр.1</t>
  </si>
  <si>
    <t>Ф.F3s разд.2 стл.13 стр.2&lt;=Ф.F3s разд.2 стл.12 стр.2</t>
  </si>
  <si>
    <t>Ф.F3s разд.2 стл.13 стр.3&lt;=Ф.F3s разд.2 стл.12 стр.3</t>
  </si>
  <si>
    <t>Ф.F3s разд.2 стл.13 стр.4&lt;=Ф.F3s разд.2 стл.12 стр.4</t>
  </si>
  <si>
    <t>Ф.F3s разд.2 стл.13 стр.5&lt;=Ф.F3s разд.2 стл.12 стр.5</t>
  </si>
  <si>
    <t>Ф.F3s разд.2 стл.13 стр.6&lt;=Ф.F3s разд.2 стл.12 стр.6</t>
  </si>
  <si>
    <t>Ф.F3s разд.2 стл.1 стр.6-Ф.F3s разд.1 стл.1 стр.46&gt;=0</t>
  </si>
  <si>
    <t>Ф.F3s разд.2 стл.2 стр.6-Ф.F3s разд.1 стл.2 стр.46&gt;=0</t>
  </si>
  <si>
    <t>Ф.F3s разд.2 стл.3 стр.6-Ф.F3s разд.1 стл.3 стр.46&gt;=0</t>
  </si>
  <si>
    <t>Ф.F3s разд.2 стл.4 стр.6-Ф.F3s разд.1 стл.4 стр.46&gt;=0</t>
  </si>
  <si>
    <t>Ф.F3s разд.2 стл.5 стр.6-Ф.F3s разд.1 стл.5 стр.46&gt;=0</t>
  </si>
  <si>
    <t>Ф.F3s разд.2 стл.6 стр.6-Ф.F3s разд.1 стл.6 стр.46&gt;=0</t>
  </si>
  <si>
    <t>Ф.F3s разд.2 стл.7 стр.6-Ф.F3s разд.1 стл.7 стр.46&gt;=0</t>
  </si>
  <si>
    <t>Ф.F3s разд.2 стл.8 стр.6-Ф.F3s разд.1 стл.8 стр.46&gt;=0</t>
  </si>
  <si>
    <t>Ф.F3s разд.2 стл.9 стр.6-Ф.F3s разд.1 стл.9 стр.46&gt;=0</t>
  </si>
  <si>
    <t>Ф.F3s разд.2 стл.10 стр.6-Ф.F3s разд.1 стл.10 стр.46&gt;=0</t>
  </si>
  <si>
    <t>(2011) В разд.3 стр.31 не должна заполняться (м)</t>
  </si>
  <si>
    <t>Ф.F3s разд.2 стл.5 сумма стр.1-6=0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</si>
  <si>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</si>
  <si>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 xml:space="preserve">О защите чести, достоинства, деловой репутации: </t>
  </si>
  <si>
    <t xml:space="preserve">не подлежит рассмотрению и разрешению в суде в порядке гражданского судопроизводства (п.1) </t>
  </si>
  <si>
    <t xml:space="preserve">имеется вступившее в зак.силу суд.решение по этому спору (п.2) </t>
  </si>
  <si>
    <t xml:space="preserve">Из гр. 12 стр. 83 разд. 1  (из общего времени нахождения дела в суде (у мирового судьи), включая приостановленные дела) дела, находящиеся в производстве суда </t>
  </si>
  <si>
    <t>стороны заключили мировое соглашение (п.4)</t>
  </si>
  <si>
    <t>имеется по этому спору решение третейского суда (п.5)</t>
  </si>
  <si>
    <t>смерть гражданина, если не допускается правопреемство или ликвидация организации (п.6)</t>
  </si>
  <si>
    <t>Из числа оконченных производством дел, в которых участвовало более 3 истцов или ответчиков</t>
  </si>
  <si>
    <t>более 10 истцов или ответчиков</t>
  </si>
  <si>
    <t>Из гр. 3 стр. 83 разд. 1 вынесено заочных решений</t>
  </si>
  <si>
    <t>Направлено ответчикам заочных решений с нарушением трехдневного срока (ст. 236 ч.1 ГПК РФ)</t>
  </si>
  <si>
    <t>Текущая дата печати:</t>
  </si>
  <si>
    <t>Код:</t>
  </si>
  <si>
    <t xml:space="preserve"> 20 февраля и 20 августа</t>
  </si>
  <si>
    <t>в другие органы</t>
  </si>
  <si>
    <t>Штат судей на конец отчетного периода</t>
  </si>
  <si>
    <t>Количество судов, по которым составлен отчет (для сводного отчета)</t>
  </si>
  <si>
    <t>Руководитель отчета</t>
  </si>
  <si>
    <t>номер телефона</t>
  </si>
  <si>
    <t>дата составления отчета</t>
  </si>
  <si>
    <t>Из гр. 10  стр 83 разд. 1 окончено (из общего времени нахождения дела в суде (у мирового судьи), включая сроки приостановления)  дел в сроки</t>
  </si>
  <si>
    <t>Основания прекращения (ст.220 ГПК РФ)</t>
  </si>
  <si>
    <t>Вынесено судебных приказов (гр. 5 стр. 83 разд. 1)</t>
  </si>
  <si>
    <t>Количество дел, по которым вынесены определения о назначении срока предварительного судебного заседания, выходящего за пределы установленных ГПК РФ сроков рассмотрения и разрешения дел 
(ст. 152 ч. 3 ГПК РФ)</t>
  </si>
  <si>
    <t>№ стр.</t>
  </si>
  <si>
    <t xml:space="preserve">в судебной системе и в органы Судебного департамента </t>
  </si>
  <si>
    <t>Материалы по вопросам исполнительного производства  и др. в порядке гражданского судопроизводства, разрешенные судом (мировым судьей)</t>
  </si>
  <si>
    <t>*Включаются в том числе разъяснения решений, отрочка или расрочка исполнения, определение или изменение способа и порядка исполнения решений, выдача дубликатов исполнительных листов,  приостановление и прекращение исполнительного производства, отложение исполнительных действий, рассмотрение исполнительных документов, выданных уполномоченными организациями других государств, выполнение судебных поручений</t>
  </si>
  <si>
    <t>Исполнение решений других государств на территории Российской Федерации</t>
  </si>
  <si>
    <t>из них удовлетворено (вынесены определения о пересмотре)</t>
  </si>
  <si>
    <t>Из гр. 4 стр. 59 разд. 1 признано незаконными правовых актов органов:</t>
  </si>
  <si>
    <t>из них принято заявлений к производству с нарушением срока</t>
  </si>
  <si>
    <t>Из них рассмотрено свыше общего срока, предусмотренного ГПК РФ (с учетом срока, указанного в определении по сложному делу)</t>
  </si>
  <si>
    <t>в т. ч. отменено судьей</t>
  </si>
  <si>
    <t>в т.ч. отменено судьей</t>
  </si>
  <si>
    <t>Наименование отчетного периода</t>
  </si>
  <si>
    <t>h</t>
  </si>
  <si>
    <t>Y</t>
  </si>
  <si>
    <t>Наименование организации, представившей отчет</t>
  </si>
  <si>
    <t>Раздел 1. Движение дел</t>
  </si>
  <si>
    <t xml:space="preserve">Категория суда </t>
  </si>
  <si>
    <t xml:space="preserve">Категория дел </t>
  </si>
  <si>
    <t>Категория дел</t>
  </si>
  <si>
    <t>№ стр</t>
  </si>
  <si>
    <t xml:space="preserve"> Федеральной службе государственной статистики</t>
  </si>
  <si>
    <t>Другие, возникающие из брачно-семейных отношений</t>
  </si>
  <si>
    <t xml:space="preserve">Трудовые споры (независимо от форм собственности работодателя):           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</si>
  <si>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</si>
  <si>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</si>
  <si>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</si>
  <si>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</si>
  <si>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</si>
  <si>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</si>
  <si>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Об объявлении несовершеннолетнего полностью дееспособным (эмансипации)</t>
  </si>
  <si>
    <t>Гарнизонные военные суды</t>
  </si>
  <si>
    <t>Окружным (флотским) военным судам</t>
  </si>
  <si>
    <t>Окружные (флотские) военные суды</t>
  </si>
  <si>
    <t>Раздел 2. Категории исковых заявлений (из раздела 1)</t>
  </si>
  <si>
    <t>- из них к государственным органам</t>
  </si>
  <si>
    <t>Исковые заявления юр.лиц к физ.лицам</t>
  </si>
  <si>
    <t>- из них  государственных органов к физ.лицам</t>
  </si>
  <si>
    <t>Ф.F3s разд.1 стл.15 стр.58+Ф.F3s разд.1 стл.15 стр.66+Ф.F3s разд.1 стл.15 стр.82=Ф.F3s разд.1 стл.15 стр.83</t>
  </si>
  <si>
    <t>Ф.F3s разд.1 стл.16 стр.58+Ф.F3s разд.1 стл.16 стр.66+Ф.F3s разд.1 стл.16 стр.82=Ф.F3s разд.1 стл.16 стр.83</t>
  </si>
  <si>
    <t>Ф.F3s разд.1 стл.17 стр.58+Ф.F3s разд.1 стл.17 стр.66+Ф.F3s разд.1 стл.17 стр.82=Ф.F3s разд.1 стл.17 стр.83</t>
  </si>
  <si>
    <t>Ф.F3s разд.1 стл.3 стр.1=Ф.F3s разд.1 стл.4 стр.1+Ф.F3s разд.1 стл.6 стр.1</t>
  </si>
  <si>
    <t>(2011)В разд.1 стл.3 должен быть равен сумме стл.4 и 6 в стр.1-89 (рмо)</t>
  </si>
  <si>
    <t>Ф.F3s разд.1 стл.3 стр.2=Ф.F3s разд.1 стл.4 стр.2+Ф.F3s разд.1 стл.6 стр.2</t>
  </si>
  <si>
    <t>Ф.F3s разд.1 стл.3 стр.3=Ф.F3s разд.1 стл.4 стр.3+Ф.F3s разд.1 стл.6 стр.3</t>
  </si>
  <si>
    <t>О взыскании страхового возмещения (выплат)</t>
  </si>
  <si>
    <t>истец отказался от иска и отказ принят судом (п.3)</t>
  </si>
  <si>
    <t>Приостановление и прекращение деятельности общественных организаций, партий</t>
  </si>
  <si>
    <t xml:space="preserve">Аналитическая работа по гражданским делам:
 - проведено обощений судебной практики                                                                                                                                                                             </t>
  </si>
  <si>
    <t>По их результатам внесено представлений и информаций</t>
  </si>
  <si>
    <t>Остаток неокон-ченных дел на начало года</t>
  </si>
  <si>
    <t>из неоконченных производством приостановлено</t>
  </si>
  <si>
    <t>рассмотрены с вынесением решения 
(судебного приказа)</t>
  </si>
  <si>
    <t>в том числе с удовлетво-
рением требования</t>
  </si>
  <si>
    <t>из гр.4 с вынесением судебно-го приказа</t>
  </si>
  <si>
    <t>в том числе с отказом в удовлетво-
рении требования</t>
  </si>
  <si>
    <t>имеющих детей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</si>
  <si>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</si>
  <si>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</si>
  <si>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</si>
  <si>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</si>
  <si>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</si>
  <si>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</si>
  <si>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</si>
  <si>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</si>
  <si>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</si>
  <si>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</si>
  <si>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</si>
  <si>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</si>
  <si>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иски налоговых органов о взыскании налогов и сборов с физ.лиц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</si>
  <si>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</si>
  <si>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</si>
  <si>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</si>
  <si>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</si>
  <si>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военнослужащим, сотрудникам органов МВД, таможенных и иных государственных органов</t>
  </si>
  <si>
    <t>гражданам, подвергшимся воздействию радиации вследствие катастрофы на Чернобыльской АЭС</t>
  </si>
  <si>
    <t xml:space="preserve">О признании противоречащими федеральному законодательству нормативных правовых актов 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</si>
  <si>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</si>
  <si>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</si>
  <si>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</si>
  <si>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>Итого дел из публично-правовых отношений (сумма строк 59-65)</t>
  </si>
  <si>
    <t>Об усыновлении детей</t>
  </si>
  <si>
    <t>Всего гражданских дел 
(сумма строк 58, 66, 82)</t>
  </si>
  <si>
    <t xml:space="preserve">Из стр.62  по жалобам на действия судебных приставов-исполнителей                                                           </t>
  </si>
  <si>
    <t>Из стр.57</t>
  </si>
  <si>
    <t>о присуждении компенсации за нарушение права на уголовное судопроизводство в разумный срок</t>
  </si>
  <si>
    <t>Ф.F3s разд.1 стл.3 стр.35=Ф.F3s разд.1 стл.4 стр.35+Ф.F3s разд.1 стл.6 стр.35</t>
  </si>
  <si>
    <t>Ф.F3s разд.1 стл.3 стр.36=Ф.F3s разд.1 стл.4 стр.36+Ф.F3s разд.1 стл.6 стр.36</t>
  </si>
  <si>
    <t>Ф.F3s разд.1 стл.3 стр.37=Ф.F3s разд.1 стл.4 стр.37+Ф.F3s разд.1 стл.6 стр.37</t>
  </si>
  <si>
    <t>Ф.F3s разд.1 стл.3 стр.38=Ф.F3s разд.1 стл.4 стр.38+Ф.F3s разд.1 стл.6 стр.38</t>
  </si>
  <si>
    <t>Ф.F3s разд.1 стл.3 стр.39=Ф.F3s разд.1 стл.4 стр.39+Ф.F3s разд.1 стл.6 стр.39</t>
  </si>
  <si>
    <t>Ф.F3s разд.1 стл.3 стр.40=Ф.F3s разд.1 стл.4 стр.40+Ф.F3s разд.1 стл.6 стр.40</t>
  </si>
  <si>
    <t>Ф.F3s разд.1 стл.3 стр.41=Ф.F3s разд.1 стл.4 стр.41+Ф.F3s разд.1 стл.6 стр.41</t>
  </si>
  <si>
    <t>Ф.F3s разд.1 стл.3 стр.42=Ф.F3s разд.1 стл.4 стр.42+Ф.F3s разд.1 стл.6 стр.42</t>
  </si>
  <si>
    <t>Ф.F3s разд.1 стл.3 стр.43=Ф.F3s разд.1 стл.4 стр.43+Ф.F3s разд.1 стл.6 стр.43</t>
  </si>
  <si>
    <t>Ф.F3s разд.1 стл.3 стр.44=Ф.F3s разд.1 стл.4 стр.44+Ф.F3s разд.1 стл.6 стр.44</t>
  </si>
  <si>
    <t>Ф.F3s разд.1 стл.3 стр.45=Ф.F3s разд.1 стл.4 стр.45+Ф.F3s разд.1 стл.6 стр.45</t>
  </si>
  <si>
    <t>Ф.F3s разд.1 стл.3 стр.46=Ф.F3s разд.1 стл.4 стр.46+Ф.F3s разд.1 стл.6 стр.46</t>
  </si>
  <si>
    <t>Ф.F3s разд.1 стл.3 стр.47=Ф.F3s разд.1 стл.4 стр.47+Ф.F3s разд.1 стл.6 стр.47</t>
  </si>
  <si>
    <t>Ф.F3s разд.1 стл.3 стр.48=Ф.F3s разд.1 стл.4 стр.48+Ф.F3s разд.1 стл.6 стр.48</t>
  </si>
  <si>
    <t>Ф.F3s разд.1 стл.3 стр.49=Ф.F3s разд.1 стл.4 стр.49+Ф.F3s разд.1 стл.6 стр.49</t>
  </si>
  <si>
    <t>Ф.F3s разд.1 стл.3 стр.50=Ф.F3s разд.1 стл.4 стр.50+Ф.F3s разд.1 стл.6 стр.50</t>
  </si>
  <si>
    <t>Ф.F3s разд.1 стл.3 стр.51=Ф.F3s разд.1 стл.4 стр.51+Ф.F3s разд.1 стл.6 стр.51</t>
  </si>
  <si>
    <t>Ф.F3s разд.1 стл.3 стр.52=Ф.F3s разд.1 стл.4 стр.52+Ф.F3s разд.1 стл.6 стр.52</t>
  </si>
  <si>
    <t>Ф.F3s разд.1 стл.3 стр.53=Ф.F3s разд.1 стл.4 стр.53+Ф.F3s разд.1 стл.6 стр.53</t>
  </si>
  <si>
    <t>Ф.F3s разд.1 стл.3 стр.54=Ф.F3s разд.1 стл.4 стр.54+Ф.F3s разд.1 стл.6 стр.54</t>
  </si>
  <si>
    <t>Ф.F3s разд.1 стл.3 стр.55=Ф.F3s разд.1 стл.4 стр.55+Ф.F3s разд.1 стл.6 стр.55</t>
  </si>
  <si>
    <t>Ф.F3s разд.1 стл.3 стр.56=Ф.F3s разд.1 стл.4 стр.56+Ф.F3s разд.1 стл.6 стр.56</t>
  </si>
  <si>
    <t>Ф.F3s разд.1 стл.3 стр.57=Ф.F3s разд.1 стл.4 стр.57+Ф.F3s разд.1 стл.6 стр.57</t>
  </si>
  <si>
    <t>Ф.F3s разд.1 стл.3 стр.58=Ф.F3s разд.1 стл.4 стр.58+Ф.F3s разд.1 стл.6 стр.58</t>
  </si>
  <si>
    <t>Ф.F3s разд.1 стл.3 стр.59=Ф.F3s разд.1 стл.4 стр.59+Ф.F3s разд.1 стл.6 стр.59</t>
  </si>
  <si>
    <t>Ф.F3s разд.1 стл.3 стр.60=Ф.F3s разд.1 стл.4 стр.60+Ф.F3s разд.1 стл.6 стр.60</t>
  </si>
  <si>
    <t>Ф.F3s разд.1 стл.3 стр.61=Ф.F3s разд.1 стл.4 стр.61+Ф.F3s разд.1 стл.6 стр.61</t>
  </si>
  <si>
    <t>Ф.F3s разд.1 стл.3 стр.62=Ф.F3s разд.1 стл.4 стр.62+Ф.F3s разд.1 стл.6 стр.62</t>
  </si>
  <si>
    <t>Ф.F3s разд.1 стл.3 стр.63=Ф.F3s разд.1 стл.4 стр.63+Ф.F3s разд.1 стл.6 стр.63</t>
  </si>
  <si>
    <t>Ф.F3s разд.1 стл.3 стр.64=Ф.F3s разд.1 стл.4 стр.64+Ф.F3s разд.1 стл.6 стр.64</t>
  </si>
  <si>
    <t>Ф.F3s разд.1 стл.3 стр.65=Ф.F3s разд.1 стл.4 стр.65+Ф.F3s разд.1 стл.6 стр.65</t>
  </si>
  <si>
    <t>Ф.F3s разд.1 стл.3 стр.66=Ф.F3s разд.1 стл.4 стр.66+Ф.F3s разд.1 стл.6 стр.66</t>
  </si>
  <si>
    <t>Ф.F3s разд.1 стл.3 стр.67=Ф.F3s разд.1 стл.4 стр.67+Ф.F3s разд.1 стл.6 стр.67</t>
  </si>
  <si>
    <t>Ф.F3s разд.1 стл.3 стр.68=Ф.F3s разд.1 стл.4 стр.68+Ф.F3s разд.1 стл.6 стр.68</t>
  </si>
  <si>
    <t>Ф.F3s разд.1 стл.3 стр.69=Ф.F3s разд.1 стл.4 стр.69+Ф.F3s разд.1 стл.6 стр.69</t>
  </si>
  <si>
    <t>Ф.F3s разд.1 стл.3 стр.70=Ф.F3s разд.1 стл.4 стр.70+Ф.F3s разд.1 стл.6 стр.70</t>
  </si>
  <si>
    <t>Ф.F3s разд.1 стл.3 стр.71=Ф.F3s разд.1 стл.4 стр.71+Ф.F3s разд.1 стл.6 стр.71</t>
  </si>
  <si>
    <t>Ф.F3s разд.1 стл.3 стр.72=Ф.F3s разд.1 стл.4 стр.72+Ф.F3s разд.1 стл.6 стр.72</t>
  </si>
  <si>
    <t>Ф.F3s разд.1 стл.3 стр.73=Ф.F3s разд.1 стл.4 стр.73+Ф.F3s разд.1 стл.6 стр.73</t>
  </si>
  <si>
    <t>Ф.F3s разд.1 стл.3 стр.74=Ф.F3s разд.1 стл.4 стр.74+Ф.F3s разд.1 стл.6 стр.74</t>
  </si>
  <si>
    <t>Ф.F3s разд.1 стл.3 стр.75=Ф.F3s разд.1 стл.4 стр.75+Ф.F3s разд.1 стл.6 стр.75</t>
  </si>
  <si>
    <t>Ф.F3s разд.1 стл.3 стр.76=Ф.F3s разд.1 стл.4 стр.76+Ф.F3s разд.1 стл.6 стр.76</t>
  </si>
  <si>
    <t>Ф.F3s разд.1 стл.3 стр.77=Ф.F3s разд.1 стл.4 стр.77+Ф.F3s разд.1 стл.6 стр.77</t>
  </si>
  <si>
    <t>Ф.F3s разд.1 стл.3 стр.78=Ф.F3s разд.1 стл.4 стр.78+Ф.F3s разд.1 стл.6 стр.78</t>
  </si>
  <si>
    <t>Ф.F3s разд.1 стл.3 стр.79=Ф.F3s разд.1 стл.4 стр.79+Ф.F3s разд.1 стл.6 стр.79</t>
  </si>
  <si>
    <t>Ф.F3s разд.1 стл.3 стр.80=Ф.F3s разд.1 стл.4 стр.80+Ф.F3s разд.1 стл.6 стр.80</t>
  </si>
  <si>
    <t>Ф.F3s разд.1 стл.3 стр.81=Ф.F3s разд.1 стл.4 стр.81+Ф.F3s разд.1 стл.6 стр.81</t>
  </si>
  <si>
    <t>Ф.F3s разд.1 стл.3 стр.82=Ф.F3s разд.1 стл.4 стр.82+Ф.F3s разд.1 стл.6 стр.82</t>
  </si>
  <si>
    <t>Ф.F3s разд.1 стл.3 стр.83=Ф.F3s разд.1 стл.4 стр.83+Ф.F3s разд.1 стл.6 стр.83</t>
  </si>
  <si>
    <t>Ф.F3s разд.1 стл.3 стр.84=Ф.F3s разд.1 стл.4 стр.84+Ф.F3s разд.1 стл.6 стр.84</t>
  </si>
  <si>
    <t>Ф.F3s разд.1 стл.3 стр.85=Ф.F3s разд.1 стл.4 стр.85+Ф.F3s разд.1 стл.6 стр.85</t>
  </si>
  <si>
    <t>Ф.F3s разд.1 стл.3 стр.86=Ф.F3s разд.1 стл.4 стр.86+Ф.F3s разд.1 стл.6 стр.86</t>
  </si>
  <si>
    <t>Ф.F3s разд.1 стл.3 стр.87=Ф.F3s разд.1 стл.4 стр.87+Ф.F3s разд.1 стл.6 стр.87</t>
  </si>
  <si>
    <t>Ф.F3s разд.1 стл.3 стр.88=Ф.F3s разд.1 стл.4 стр.88+Ф.F3s разд.1 стл.6 стр.88</t>
  </si>
  <si>
    <t>Ф.F3s разд.1 стл.3 стр.89=Ф.F3s разд.1 стл.4 стр.89+Ф.F3s разд.1 стл.6 стр.89</t>
  </si>
  <si>
    <t>Ф.F3s разд.4 стл.1 сумма стр.1-6=Ф.F3s разд.1 стл.7 стр.83</t>
  </si>
  <si>
    <t>(2011)В разд.4 стл.1 сумма строк 1-6 должна быть равна разд.1 стл.7 стр.83 (рмо-нов)</t>
  </si>
  <si>
    <t>Ф.F3s разд.3 стл.1 стр.19&lt;=Ф.F3s разд.1 стл.3 стр.83</t>
  </si>
  <si>
    <t>(2011)В разд.3 стл.1 стр.19 должна быть меньше или равна разд.1 стл.3 стр.83(РМО)</t>
  </si>
  <si>
    <t>Ф.F3s разд.1 стл.1 стр.58=Ф.F3s разд.1 стл.1 сумма стр.1-57</t>
  </si>
  <si>
    <t>(2011)В разд.1 стр.58 в стл.1-17 должна быть равна сумме стр.1-57 в стл.1-17(рмо)</t>
  </si>
  <si>
    <t>Ф.F3s разд.1 стл.2 стр.58=Ф.F3s разд.1 стл.2 сумма стр.1-57</t>
  </si>
  <si>
    <t>Ф.F3s разд.1 стл.3 стр.58=Ф.F3s разд.1 стл.3 сумма стр.1-57</t>
  </si>
  <si>
    <t>Ф.F3s разд.1 стл.4 стр.58=Ф.F3s разд.1 стл.4 сумма стр.1-57</t>
  </si>
  <si>
    <t>Ф.F3s разд.1 стл.5 стр.58=Ф.F3s разд.1 стл.5 сумма стр.1-57</t>
  </si>
  <si>
    <t>Ф.F3s разд.1 стл.6 стр.58=Ф.F3s разд.1 стл.6 сумма стр.1-57</t>
  </si>
  <si>
    <t>Ф.F3s разд.1 стл.7 стр.58=Ф.F3s разд.1 стл.7 сумма стр.1-57</t>
  </si>
  <si>
    <t>Ф.F3s разд.1 стл.8 стр.58=Ф.F3s разд.1 стл.8 сумма стр.1-57</t>
  </si>
  <si>
    <t>Ф.F3s разд.1 стл.9 стр.58=Ф.F3s разд.1 стл.9 сумма стр.1-57</t>
  </si>
  <si>
    <t>Ф.F3s разд.1 стл.10 стр.58=Ф.F3s разд.1 стл.10 сумма стр.1-57</t>
  </si>
  <si>
    <t>Ф.F3s разд.1 стл.11 стр.58=Ф.F3s разд.1 стл.11 сумма стр.1-57</t>
  </si>
  <si>
    <t>Ф.F3s разд.1 стл.12 стр.58=Ф.F3s разд.1 стл.12 сумма стр.1-57</t>
  </si>
  <si>
    <t>Ф.F3s разд.1 стл.13 стр.58=Ф.F3s разд.1 стл.13 сумма стр.1-57</t>
  </si>
  <si>
    <t>Ф.F3s разд.1 стл.14 стр.58=Ф.F3s разд.1 стл.14 сумма стр.1-57</t>
  </si>
  <si>
    <t>Ф.F3s разд.1 стл.15 стр.58=Ф.F3s разд.1 стл.15 сумма стр.1-57</t>
  </si>
  <si>
    <t>Ф.F3s разд.1 стл.16 стр.58=Ф.F3s разд.1 стл.16 сумма стр.1-57</t>
  </si>
  <si>
    <t>Ф.F3s разд.1 стл.17 стр.58=Ф.F3s разд.1 стл.17 сумма стр.1-57</t>
  </si>
  <si>
    <t>Ф.F3s разд.1 стл.13 стр.40&lt;=Ф.F3s разд.1 стл.12 стр.40</t>
  </si>
  <si>
    <t>Ф.F3s разд.1 стл.13 стр.41&lt;=Ф.F3s разд.1 стл.12 стр.41</t>
  </si>
  <si>
    <t>Ф.F3s разд.1 стл.13 стр.42&lt;=Ф.F3s разд.1 стл.12 стр.42</t>
  </si>
  <si>
    <t>Ф.F3s разд.1 стл.13 стр.43&lt;=Ф.F3s разд.1 стл.12 стр.43</t>
  </si>
  <si>
    <t>Ф.F3s разд.1 стл.13 стр.44&lt;=Ф.F3s разд.1 стл.12 стр.44</t>
  </si>
  <si>
    <t>Ф.F3s разд.1 стл.13 стр.45&lt;=Ф.F3s разд.1 стл.12 стр.45</t>
  </si>
  <si>
    <t>Ф.F3s разд.1 стл.13 стр.46&lt;=Ф.F3s разд.1 стл.12 стр.46</t>
  </si>
  <si>
    <t>Ф.F3s разд.1 стл.13 стр.47&lt;=Ф.F3s разд.1 стл.12 стр.47</t>
  </si>
  <si>
    <t>Ф.F3s разд.1 стл.13 стр.48&lt;=Ф.F3s разд.1 стл.12 стр.48</t>
  </si>
  <si>
    <t>Ф.F3s разд.1 стл.13 стр.49&lt;=Ф.F3s разд.1 стл.12 стр.49</t>
  </si>
  <si>
    <t>Ф.F3s разд.1 стл.13 стр.50&lt;=Ф.F3s разд.1 стл.12 стр.50</t>
  </si>
  <si>
    <t>Ф.F3s разд.1 стл.13 стр.51&lt;=Ф.F3s разд.1 стл.12 стр.51</t>
  </si>
  <si>
    <t>Ф.F3s разд.1 стл.13 стр.52&lt;=Ф.F3s разд.1 стл.12 стр.52</t>
  </si>
  <si>
    <t>Ф.F3s разд.1 стл.13 стр.53&lt;=Ф.F3s разд.1 стл.12 стр.53</t>
  </si>
  <si>
    <t>Исковые заявления физ.лиц к физ.лицам</t>
  </si>
  <si>
    <t>Раздел 4. Основания прекращения гражданских дел</t>
  </si>
  <si>
    <t>Число дел, из оконченных производством</t>
  </si>
  <si>
    <t>Иски, связанные с реабилитацией жертв политических                                                                   репрессий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</si>
  <si>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</si>
  <si>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</si>
  <si>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</si>
  <si>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</si>
  <si>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</si>
  <si>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</si>
  <si>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Споры, связанные с воспитанием детей</t>
  </si>
  <si>
    <t>Иски о взыскании платы за жилую площадь и коммунальные платежи, тепло и электроэнергию</t>
  </si>
  <si>
    <t>Споры из нарушений пенсионного законодательства</t>
  </si>
  <si>
    <t>иски физ.лиц к Пенсионному фонду РФ</t>
  </si>
  <si>
    <t>иски о взыскании денежных сумм в Пенсионный фонд РФ</t>
  </si>
  <si>
    <t>Споры из нарушений налогового законодательства</t>
  </si>
  <si>
    <t>иски физ.лиц к налоговым органам</t>
  </si>
  <si>
    <t>Ф.F3s разд.1 стл.13 стр.77&lt;=Ф.F3s разд.1 стл.12 стр.77</t>
  </si>
  <si>
    <t>Ф.F3s разд.1 стл.13 стр.78&lt;=Ф.F3s разд.1 стл.12 стр.78</t>
  </si>
  <si>
    <t>Ф.F3s разд.1 стл.13 стр.79&lt;=Ф.F3s разд.1 стл.12 стр.79</t>
  </si>
  <si>
    <t>Ф.F3s разд.1 стл.13 стр.80&lt;=Ф.F3s разд.1 стл.12 стр.80</t>
  </si>
  <si>
    <t>Ф.F3s разд.1 стл.13 стр.81&lt;=Ф.F3s разд.1 стл.12 стр.81</t>
  </si>
  <si>
    <t>Ф.F3s разд.1 стл.13 стр.82&lt;=Ф.F3s разд.1 стл.12 стр.82</t>
  </si>
  <si>
    <t>Ф.F3s разд.1 стл.13 стр.83&lt;=Ф.F3s разд.1 стл.12 стр.83</t>
  </si>
  <si>
    <t>Ф.F3s разд.1 стл.13 стр.84&lt;=Ф.F3s разд.1 стл.12 стр.84</t>
  </si>
  <si>
    <t>Ф.F3s разд.1 стл.13 стр.85&lt;=Ф.F3s разд.1 стл.12 стр.85</t>
  </si>
  <si>
    <t>Ф.F3s разд.1 стл.13 стр.86&lt;=Ф.F3s разд.1 стл.12 стр.86</t>
  </si>
  <si>
    <t>Ф.F3s разд.1 стл.13 стр.87&lt;=Ф.F3s разд.1 стл.12 стр.87</t>
  </si>
  <si>
    <t>Ф.F3s разд.1 стл.13 стр.88&lt;=Ф.F3s разд.1 стл.12 стр.88</t>
  </si>
  <si>
    <t>Ф.F3s разд.1 стл.13 стр.89&lt;=Ф.F3s разд.1 стл.12 стр.89</t>
  </si>
  <si>
    <t>Ф.F3s разд.3 стл.1 стр.26&lt;=Ф.F3s разд.3 стл.1 стр.25</t>
  </si>
  <si>
    <t>(2011)В разд.3 стл.1 стр.26 должна быть меньше или равна разд.3 стл.1 стр.25(рмо)</t>
  </si>
  <si>
    <t>Ф.F3s разд.3 стл.1 сумма стр.7-11&lt;=Ф.F3s разд.1 стл.12 стр.83</t>
  </si>
  <si>
    <t>(2011)В разд.3 сумма стр.7-11 должна быть меньше или равна разд.1 стл.12 стр.83 (рмо)</t>
  </si>
  <si>
    <t>Ф.F3s разд.2 стл.10 стр.1=Ф.F3s разд.2 стл.3 стр.1+Ф.F3s разд.2 сумма стл.7-9 стр.1</t>
  </si>
  <si>
    <t>(2011)В разд.2 стл.10 в стр.1-6 должен быть равен сумме стл.3 и стл.7-9 в стр.1-6(рмо)</t>
  </si>
  <si>
    <t>Ф.F3s разд.2 стл.10 стр.2=Ф.F3s разд.2 стл.3 стр.2+Ф.F3s разд.2 сумма стл.7-9 стр.2</t>
  </si>
  <si>
    <t>Ф.F3s разд.2 стл.10 стр.3=Ф.F3s разд.2 стл.3 стр.3+Ф.F3s разд.2 сумма стл.7-9 стр.3</t>
  </si>
  <si>
    <t>Ф.F3s разд.2 стл.10 стр.4=Ф.F3s разд.2 стл.3 стр.4+Ф.F3s разд.2 сумма стл.7-9 стр.4</t>
  </si>
  <si>
    <t>Ф.F3s разд.2 стл.10 стр.5=Ф.F3s разд.2 стл.3 стр.5+Ф.F3s разд.2 сумма стл.7-9 стр.5</t>
  </si>
  <si>
    <t>Ф.F3s разд.2 стл.10 стр.6=Ф.F3s разд.2 стл.3 стр.6+Ф.F3s разд.2 сумма стл.7-9 стр.6</t>
  </si>
  <si>
    <t>Ф.F3s разд.2 стл.3 стр.1=Ф.F3s разд.2 стл.4 стр.1+Ф.F3s разд.2 стл.6 стр.1</t>
  </si>
  <si>
    <t xml:space="preserve">(2011)В разд.2 стл.3 в стр.1-6 должен быть равен сумме стл.4 и 6 в стр.1-6 </t>
  </si>
  <si>
    <t>Ф.F3s разд.2 стл.3 стр.2=Ф.F3s разд.2 стл.4 стр.2+Ф.F3s разд.2 стл.6 стр.2</t>
  </si>
  <si>
    <t>Ф.F3s разд.2 стл.3 стр.3=Ф.F3s разд.2 стл.4 стр.3+Ф.F3s разд.2 стл.6 стр.3</t>
  </si>
  <si>
    <t xml:space="preserve">о присуждении компенсации за нарушение права на уголовное досудебное производство в разумный срок </t>
  </si>
  <si>
    <t xml:space="preserve">о присуждении компенсации за нарушение права на гражданское, административное судопроизводства в разумный срок </t>
  </si>
  <si>
    <t>о присуждении компенсации за нарушение права на исполнение судебного акта в разумный срок</t>
  </si>
  <si>
    <t>регрессное требование к органу или должностному лицу, по вине которого допущено нарушение права на исполнение судебного акта в разумный срок</t>
  </si>
  <si>
    <t>* в гр.15,16, 17 суммы указываются без копеек.   **исключая срок, предоставленный судьей для устранения недостатков в соотвествии со статьей 136 ГПК РФ</t>
  </si>
  <si>
    <t>оставлено без рассмот-рения</t>
  </si>
  <si>
    <t>по удовлетворенным искам, включая моральный ущерб (по делам из гр.4)*</t>
  </si>
  <si>
    <t>* в гр.15, 16, 17 суммы указываются без копеек.   **исключая срок, предоставленный судьей для устранения недостатков в соотвествии со статьей 136 ГПК РФ</t>
  </si>
  <si>
    <t>Из гр.2 разд.1 поступило повторно после отмены решений и др. определений, которыми заканчивается производство по делу; переданных по подсудности (в том числе отмены судебных приказов, заочных решений, оставление без рассмотрения)</t>
  </si>
  <si>
    <t>Контрольные равенства: 1) в разд.4 сумма стр.1-6  равна гр.7 "Прекращено" по стр.83 "Всего" разд.1</t>
  </si>
  <si>
    <t>cвыше установленных до 3 мес. включительно</t>
  </si>
  <si>
    <t>свыше 3 мес. до 1 года включительно</t>
  </si>
  <si>
    <t>свыше 1 года до 2 лет включительно</t>
  </si>
  <si>
    <t>свыше 2-х лет до 3-х лет включительно</t>
  </si>
  <si>
    <t>свыше 3-х лет</t>
  </si>
  <si>
    <t>cвыше установленных сроков до 3 мес. включительно</t>
  </si>
  <si>
    <t>Контрольные равенства: 1) гр.2 меньше или равна гр.1; 2) гр.1 меньше или равна сумме гр.3 и 7 разд.1 стр.83; 3)гр.3  меньше или равна сумме гр.8 и 9 разд.1 стр.83; 4)гр.4 меньше или равна гр.12 разд.1 стр.83</t>
  </si>
  <si>
    <t>Из числа дел рассмотренных по существу ( из гр.3 и 7 стр.83 разд.1)</t>
  </si>
  <si>
    <t>Из числа дел оконченных производством не по существу дела (из гр.8 и 9 стр.83 разд.1)*</t>
  </si>
  <si>
    <t>Из числа дел неоконченных производством на конец отчетного периода (из.гр.12 стр.83 разд.1)</t>
  </si>
  <si>
    <t>Из гр. 10 стр. 83 разд. 1 рассмотрено КОЛЛЕГИАЛЬНО  (тремя профессиональными судьями)</t>
  </si>
  <si>
    <t>всего рассмотрено</t>
  </si>
  <si>
    <t>по повторным производствам</t>
  </si>
  <si>
    <t>Свыше 1,5 мес. до 3 мес. включительно</t>
  </si>
  <si>
    <t>Свыше 3 мес. до 1 года включительно</t>
  </si>
  <si>
    <t>Свыше 1 года до 2 лет включительно</t>
  </si>
  <si>
    <t>Свыше 2 лет до 3 лет включительно</t>
  </si>
  <si>
    <t>Свыше 3 лет</t>
  </si>
  <si>
    <t>* возвращено прокурору, передано по подсудности, подведомственности</t>
  </si>
  <si>
    <t>Ограничение на выезд</t>
  </si>
  <si>
    <t>Контрольные равенства: 1) стр. 1 больше или равна сумме стр.2 и 3 (так как в эту стр. м.б. включены административные дела, если они рассматривались в данном порядке )</t>
  </si>
  <si>
    <t>Рассмотрено по существу других материалов в порядке исполнения решений и иных материалов в порядке гражданского судопроизводства*</t>
  </si>
  <si>
    <t xml:space="preserve">Всего (по уголовному, гражданскому, административному судопроизводствам) </t>
  </si>
  <si>
    <t xml:space="preserve">нарушение права на уголовное судопроизводство в разумный срок </t>
  </si>
  <si>
    <t xml:space="preserve">нарушение права на уголовное досудебное производство в разумный срок </t>
  </si>
  <si>
    <t>нарушение права на рассмотрение гражданского дела в разумные сроки</t>
  </si>
  <si>
    <t>нарушение права на исполнение судебного акта в разумные сроки</t>
  </si>
  <si>
    <t>регрессное требование за нарушение права на судопроизводство в разумный срок или права на исполнение судебного акта в разумный срок</t>
  </si>
  <si>
    <t>Рассмотрено заявлений по вновь открывшимся обстоятельствам</t>
  </si>
  <si>
    <t>Всего подано заявлений об ускорении  рассмотрения дела</t>
  </si>
  <si>
    <t>Передано вышестоящим судом по подсудности (п. 4 ч. 2 ст. 33 ГПК РФ)</t>
  </si>
  <si>
    <t>из стр. 1: в гражданском судопроизводстве</t>
  </si>
  <si>
    <t>из стр. 1: в уголовном судопроизводстве</t>
  </si>
  <si>
    <t>местного самоуправления</t>
  </si>
  <si>
    <t>Всего поступило  заявлений о присуждении компенсации</t>
  </si>
  <si>
    <t>представительной (законодательной) и исполнительной власти субъектов Российской Федерации</t>
  </si>
  <si>
    <t>Всего  рассмотрено  заявлений о присуждении компенсации</t>
  </si>
  <si>
    <t>федеральной власти</t>
  </si>
  <si>
    <t>Из гр. 4 стр. 46 разд.1 о ликвидации общественного и религиозного объединения, иных организаций в связи с экстремистской деятельностью (ст. 9 ФЗ "О противодействии экстремистской деятельности")</t>
  </si>
  <si>
    <t>из стр. 5: возвращено  в соответствии со ст. 244.6  ГПК РФ</t>
  </si>
  <si>
    <t>Зарегистрировано исковых заявлений, заявлений и жалоб в порядке гражд. производства, заявлений о выдаче судебного приказа, поступивших в отчетном периоде</t>
  </si>
  <si>
    <t>из стр. 5: отказано в принятии заявлений</t>
  </si>
  <si>
    <t>Возвращено заявлений, жалоб (ст. 135 ГПК РФ), в том числе о выдаче судебного приказа</t>
  </si>
  <si>
    <t>Должностное лицо, 
ответственное за 
составление отчета</t>
  </si>
  <si>
    <t>должность      инициалы, фамилия      подпись</t>
  </si>
  <si>
    <t>Всего рассмотрено дел в закрытом судебном заседании из гр.10 разд.1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</si>
  <si>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</si>
  <si>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Верховные суды республик, областные и равные им суды</t>
  </si>
  <si>
    <t>Форма № 2</t>
  </si>
  <si>
    <t>Итого дел особого производства
(сумма строк 67-81)</t>
  </si>
  <si>
    <t xml:space="preserve">Исковые заявления физ. лиц к юр. лицам 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</si>
  <si>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</si>
  <si>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</si>
  <si>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</si>
  <si>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</si>
  <si>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</si>
  <si>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</si>
  <si>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</si>
  <si>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</si>
  <si>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</si>
  <si>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</si>
  <si>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Другие социальные споры</t>
  </si>
  <si>
    <t>Иски о возмещении ущерба от ДТП</t>
  </si>
  <si>
    <t>Иски  о взыскании сумм по договору займа</t>
  </si>
  <si>
    <t>Об установлении факта признания отцовства</t>
  </si>
  <si>
    <t>О признании гражданина недееспособным</t>
  </si>
  <si>
    <t>Об ограничении или лишении несовершеннолетнего в возрасте от 14 до 18 лет распоряжаться своими доходами</t>
  </si>
  <si>
    <t>ОКПО</t>
  </si>
  <si>
    <t xml:space="preserve"> ОКАТО</t>
  </si>
  <si>
    <t>Почтовый адрес</t>
  </si>
  <si>
    <t>Код</t>
  </si>
  <si>
    <t>О защите интеллектуальной собственности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</si>
  <si>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</si>
  <si>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</si>
  <si>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</si>
  <si>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>Споры, связанные с ценными бумагами, акциями, облигациями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</si>
  <si>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</si>
  <si>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</si>
  <si>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</si>
  <si>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</si>
  <si>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</si>
  <si>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>Итого дел искового производства 
(сумма строк 1-57)</t>
  </si>
  <si>
    <t>ВЕДОМСТВЕННОЕ СТАТИСТИЧЕСКОЕ НАБЛЮДЕНИЕ</t>
  </si>
  <si>
    <t>Жалобы на решения квалификационной коллегии судей</t>
  </si>
  <si>
    <t>Ф.F3s разд.1 стл.13 стр.54&lt;=Ф.F3s разд.1 стл.12 стр.54</t>
  </si>
  <si>
    <t>Ф.F3s разд.1 стл.13 стр.55&lt;=Ф.F3s разд.1 стл.12 стр.55</t>
  </si>
  <si>
    <t>Ф.F3s разд.1 стл.13 стр.56&lt;=Ф.F3s разд.1 стл.12 стр.56</t>
  </si>
  <si>
    <t>Ф.F3s разд.1 стл.13 стр.57&lt;=Ф.F3s разд.1 стл.12 стр.57</t>
  </si>
  <si>
    <t>Ф.F3s разд.1 стл.13 стр.58&lt;=Ф.F3s разд.1 стл.12 стр.58</t>
  </si>
  <si>
    <t>Ф.F3s разд.1 стл.13 стр.59&lt;=Ф.F3s разд.1 стл.12 стр.59</t>
  </si>
  <si>
    <t>Ф.F3s разд.1 стл.13 стр.60&lt;=Ф.F3s разд.1 стл.12 стр.60</t>
  </si>
  <si>
    <t>Ф.F3s разд.1 стл.13 стр.61&lt;=Ф.F3s разд.1 стл.12 стр.61</t>
  </si>
  <si>
    <t>Ф.F3s разд.1 стл.13 стр.62&lt;=Ф.F3s разд.1 стл.12 стр.62</t>
  </si>
  <si>
    <t>Ф.F3s разд.1 стл.13 стр.63&lt;=Ф.F3s разд.1 стл.12 стр.63</t>
  </si>
  <si>
    <t>Ф.F3s разд.1 стл.13 стр.64&lt;=Ф.F3s разд.1 стл.12 стр.64</t>
  </si>
  <si>
    <t>Ф.F3s разд.1 стл.13 стр.65&lt;=Ф.F3s разд.1 стл.12 стр.65</t>
  </si>
  <si>
    <t>Ф.F3s разд.1 стл.13 стр.66&lt;=Ф.F3s разд.1 стл.12 стр.66</t>
  </si>
  <si>
    <t>Ф.F3s разд.1 стл.13 стр.67&lt;=Ф.F3s разд.1 стл.12 стр.67</t>
  </si>
  <si>
    <t>Ф.F3s разд.1 стл.13 стр.68&lt;=Ф.F3s разд.1 стл.12 стр.68</t>
  </si>
  <si>
    <t>Ф.F3s разд.1 стл.13 стр.69&lt;=Ф.F3s разд.1 стл.12 стр.69</t>
  </si>
  <si>
    <t>Ф.F3s разд.1 стл.13 стр.70&lt;=Ф.F3s разд.1 стл.12 стр.70</t>
  </si>
  <si>
    <t>Ф.F3s разд.1 стл.13 стр.71&lt;=Ф.F3s разд.1 стл.12 стр.71</t>
  </si>
  <si>
    <t>Ф.F3s разд.1 стл.13 стр.72&lt;=Ф.F3s разд.1 стл.12 стр.72</t>
  </si>
  <si>
    <t>Ф.F3s разд.1 стл.13 стр.73&lt;=Ф.F3s разд.1 стл.12 стр.73</t>
  </si>
  <si>
    <t>Ф.F3s разд.1 стл.13 стр.74&lt;=Ф.F3s разд.1 стл.12 стр.74</t>
  </si>
  <si>
    <t>Ф.F3s разд.1 стл.13 стр.75&lt;=Ф.F3s разд.1 стл.12 стр.75</t>
  </si>
  <si>
    <t>Ф.F3s разд.1 стл.13 стр.76&lt;=Ф.F3s разд.1 стл.12 стр.76</t>
  </si>
  <si>
    <t>Отказано в приеме заявлений, жалоб, в т.ч. в выдаче судебных приказов (ст. 134 ГПК РФ)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</si>
  <si>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</si>
  <si>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</si>
  <si>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 xml:space="preserve"> 30 января и 30 июля</t>
  </si>
  <si>
    <t>Судебный департамент при Верховном Суде Российской Федерации</t>
  </si>
  <si>
    <t>Верховному Суду Российской Федерации</t>
  </si>
  <si>
    <t>О признании движимой вещи безхозяйной и признании права муниципальной собственности на безхозяйную недвижимую вещь</t>
  </si>
  <si>
    <t>О восстановлении прав по утраченным ценным бумагам на предъявителя или ордерным ценным бумагам</t>
  </si>
  <si>
    <t>Наименование суда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</si>
  <si>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</si>
  <si>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</si>
  <si>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</si>
  <si>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</si>
  <si>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</si>
  <si>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</si>
  <si>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</si>
  <si>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</si>
  <si>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</si>
  <si>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</si>
  <si>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</si>
  <si>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</si>
  <si>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</si>
  <si>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</si>
  <si>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</si>
  <si>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Камчатский краевой суд</t>
  </si>
  <si>
    <t>Ф.F3s разд.2 стл.3 стр.4=Ф.F3s разд.2 стл.4 стр.4+Ф.F3s разд.2 стл.6 стр.4</t>
  </si>
  <si>
    <t>Ф.F3s разд.2 стл.3 стр.5=Ф.F3s разд.2 стл.4 стр.5+Ф.F3s разд.2 стл.6 стр.5</t>
  </si>
  <si>
    <t>Ф.F3s разд.2 стл.3 стр.6=Ф.F3s разд.2 стл.4 стр.6+Ф.F3s разд.2 стл.6 стр.6</t>
  </si>
  <si>
    <t>Ф.F3s разд.2 стл.11 стр.1&lt;=Ф.F3s разд.2 стл.10 стр.1</t>
  </si>
  <si>
    <t>(2011)В разд.2 стл.11 в стр.1-6 должен быть меньше или равен стл.10 в стр.1-6(рмо)</t>
  </si>
  <si>
    <t>Ф.F3s разд.2 стл.11 стр.2&lt;=Ф.F3s разд.2 стл.10 стр.2</t>
  </si>
  <si>
    <t>Ф.F3s разд.2 стл.11 стр.3&lt;=Ф.F3s разд.2 стл.10 стр.3</t>
  </si>
  <si>
    <t>Ф.F3s разд.2 стл.11 стр.4&lt;=Ф.F3s разд.2 стл.10 стр.4</t>
  </si>
  <si>
    <t>Ф.F3s разд.2 стл.11 стр.5&lt;=Ф.F3s разд.2 стл.10 стр.5</t>
  </si>
  <si>
    <t>Ф.F3s разд.2 стл.11 стр.6&lt;=Ф.F3s разд.2 стл.10 стр.6</t>
  </si>
  <si>
    <t>Ф.F3s разд.2 сумма стл.1-2 стр.1=Ф.F3s разд.2 стл.10 стр.1+Ф.F3s разд.2 стл.12 стр.1</t>
  </si>
  <si>
    <t>(2011)В разд.2 сумма стл.1-2 в стр.1-6 должна быть равна сумме стл.10 и стл.12 в стр.1-6</t>
  </si>
  <si>
    <t>Ф.F3s разд.2 сумма стл.1-2 стр.2=Ф.F3s разд.2 стл.10 стр.2+Ф.F3s разд.2 стл.12 стр.2</t>
  </si>
  <si>
    <t>Ф.F3s разд.2 стл.11 стр.6-Ф.F3s разд.1 стл.11 стр.46&gt;=0</t>
  </si>
  <si>
    <t>Ф.F3s разд.2 стл.12 стр.6-Ф.F3s разд.1 стл.12 стр.46&gt;=0</t>
  </si>
  <si>
    <t>Ф.F3s разд.2 стл.13 стр.6-Ф.F3s разд.1 стл.13 стр.46&gt;=0</t>
  </si>
  <si>
    <t>Ф.F3s разд.2 стл.14 стр.6-Ф.F3s разд.1 стл.14 стр.46&gt;=0</t>
  </si>
  <si>
    <t>Ф.F3s разд.2 стл.15 стр.6-Ф.F3s разд.1 стл.15 стр.46&gt;=0</t>
  </si>
  <si>
    <t>Ф.F3s разд.2 стл.16 стр.6-Ф.F3s разд.1 стл.16 стр.46&gt;=0</t>
  </si>
  <si>
    <t>Ф.F3s разд.2 стл.17 стр.6-Ф.F3s разд.1 стл.17 стр.46&gt;=0</t>
  </si>
  <si>
    <t>Ф.F3s разд.2 стл.1 стр.6=Ф.F3s разд.1 стл.1 стр.46</t>
  </si>
  <si>
    <t>(2011)В разд.2 стр.6 должна быть равна стр.46 разд.1, при неравенстве просьба подтвердить за счет каких организаций</t>
  </si>
  <si>
    <t>Ф.F3s разд.2 стл.2 стр.6=Ф.F3s разд.1 стл.2 стр.46</t>
  </si>
  <si>
    <t>Ф.F3s разд.2 стл.3 стр.6=Ф.F3s разд.1 стл.3 стр.46</t>
  </si>
  <si>
    <t>Ф.F3s разд.2 стл.4 стр.6=Ф.F3s разд.1 стл.4 стр.46</t>
  </si>
  <si>
    <t>Ф.F3s разд.2 стл.5 стр.6=Ф.F3s разд.1 стл.5 стр.46</t>
  </si>
  <si>
    <t>Ф.F3s разд.2 стл.6 стр.6=Ф.F3s разд.1 стл.6 стр.46</t>
  </si>
  <si>
    <t>Ф.F3s разд.2 стл.7 стр.6=Ф.F3s разд.1 стл.7 стр.46</t>
  </si>
  <si>
    <t>Ф.F3s разд.2 стл.8 стр.6=Ф.F3s разд.1 стл.8 стр.46</t>
  </si>
  <si>
    <t>Ф.F3s разд.2 стл.9 стр.6=Ф.F3s разд.1 стл.9 стр.46</t>
  </si>
  <si>
    <t>Ф.F3s разд.2 стл.10 стр.6=Ф.F3s разд.1 стл.10 стр.46</t>
  </si>
  <si>
    <t>Ф.F3s разд.2 стл.11 стр.6=Ф.F3s разд.1 стл.11 стр.46</t>
  </si>
  <si>
    <t>Ф.F3s разд.2 стл.12 стр.6=Ф.F3s разд.1 стл.12 стр.46</t>
  </si>
  <si>
    <t>Ф.F3s разд.2 стл.13 стр.6=Ф.F3s разд.1 стл.13 стр.46</t>
  </si>
  <si>
    <t>Ф.F3s разд.2 стл.14 стр.6=Ф.F3s разд.1 стл.14 стр.46</t>
  </si>
  <si>
    <t>Ф.F3s разд.2 стл.15 стр.6=Ф.F3s разд.1 стл.15 стр.46</t>
  </si>
  <si>
    <t>Ф.F3s разд.2 стл.16 стр.6=Ф.F3s разд.1 стл.16 стр.46</t>
  </si>
  <si>
    <t>Ф.F3s разд.2 стл.17 стр.6=Ф.F3s разд.1 стл.17 стр.46</t>
  </si>
  <si>
    <t>Ф.F3s разд.3 стл.1 стр.17=0</t>
  </si>
  <si>
    <t>(2011)В разд.3 строки 17-18 не должны быть заполнены</t>
  </si>
  <si>
    <t>Ф.F3s разд.3 стл.1 стр.18=0</t>
  </si>
  <si>
    <t>Ф.F3s разд.1 стл.5 стр.1=0</t>
  </si>
  <si>
    <t>(2011)В разд.1 стл.5 строки 1-89 не должны заполняться(м)</t>
  </si>
  <si>
    <t>Ф.F3s разд.1 стл.5 стр.2=0</t>
  </si>
  <si>
    <t>Ф.F3s разд.1 стл.5 стр.3=0</t>
  </si>
  <si>
    <t>Ф.F3s разд.1 стл.5 стр.4=0</t>
  </si>
  <si>
    <t>Ф.F3s разд.1 стл.5 стр.5=0</t>
  </si>
  <si>
    <t>Ф.F3s разд.1 стл.5 стр.6=0</t>
  </si>
  <si>
    <t>Ф.F3s разд.1 стл.5 стр.7=0</t>
  </si>
  <si>
    <t>Ф.F3s разд.1 стл.5 стр.8=0</t>
  </si>
  <si>
    <t>Ф.F3s разд.1 стл.5 стр.9=0</t>
  </si>
  <si>
    <t>Ф.F3s разд.1 стл.5 стр.10=0</t>
  </si>
  <si>
    <t>Ф.F3s разд.1 стл.5 стр.11=0</t>
  </si>
  <si>
    <t>Ф.F3s разд.1 стл.5 стр.12=0</t>
  </si>
  <si>
    <t>Ф.F3s разд.1 стл.5 стр.13=0</t>
  </si>
  <si>
    <t>Ф.F3s разд.1 стл.5 стр.14=0</t>
  </si>
  <si>
    <t>Ф.F3s разд.1 стл.5 стр.15=0</t>
  </si>
  <si>
    <t>Ф.F3s разд.1 стл.5 стр.16=0</t>
  </si>
  <si>
    <t>Ф.F3s разд.1 стл.5 стр.17=0</t>
  </si>
  <si>
    <t>Ф.F3s разд.1 стл.5 стр.18=0</t>
  </si>
  <si>
    <t>Ф.F3s разд.1 стл.5 стр.19=0</t>
  </si>
  <si>
    <t>Ф.F3s разд.1 стл.5 стр.20=0</t>
  </si>
  <si>
    <t>Ф.F3s разд.1 стл.5 стр.21=0</t>
  </si>
  <si>
    <t>Ф.F3s разд.1 стл.5 стр.22=0</t>
  </si>
  <si>
    <t>Ф.F3s разд.1 стл.5 стр.23=0</t>
  </si>
  <si>
    <t>Ф.F3s разд.1 стл.5 стр.24=0</t>
  </si>
  <si>
    <t>Ф.F3s разд.1 стл.5 стр.25=0</t>
  </si>
  <si>
    <t>Ф.F3s разд.1 стл.5 стр.26=0</t>
  </si>
  <si>
    <t>Ф.F3s разд.1 стл.5 стр.27=0</t>
  </si>
  <si>
    <t>Ф.F3s разд.1 стл.5 стр.28=0</t>
  </si>
  <si>
    <t>Ф.F3s разд.1 стл.5 стр.29=0</t>
  </si>
  <si>
    <t>Ф.F3s разд.1 стл.5 стр.30=0</t>
  </si>
  <si>
    <t>Ф.F3s разд.1 стл.5 стр.31=0</t>
  </si>
  <si>
    <t>Ф.F3s разд.1 стл.5 стр.32=0</t>
  </si>
  <si>
    <t>Ф.F3s разд.1 стл.5 стр.33=0</t>
  </si>
  <si>
    <t>Ф.F3s разд.1 стл.5 стр.34=0</t>
  </si>
  <si>
    <t>Ф.F3s разд.1 стл.5 стр.35=0</t>
  </si>
  <si>
    <t>Ф.F3s разд.1 стл.5 стр.36=0</t>
  </si>
  <si>
    <t>Ф.F3s разд.1 стл.5 стр.37=0</t>
  </si>
  <si>
    <t>Ф.F3s разд.1 стл.5 стр.38=0</t>
  </si>
  <si>
    <t>Ф.F3s разд.1 стл.5 стр.39=0</t>
  </si>
  <si>
    <t>Ф.F3s разд.1 стл.5 стр.40=0</t>
  </si>
  <si>
    <t>Ф.F3s разд.1 стл.5 стр.41=0</t>
  </si>
  <si>
    <t>Ф.F3s разд.1 стл.5 стр.42=0</t>
  </si>
  <si>
    <t>Ф.F3s разд.1 стл.5 стр.43=0</t>
  </si>
  <si>
    <t>Ф.F3s разд.1 стл.5 стр.44=0</t>
  </si>
  <si>
    <t>Ф.F3s разд.1 стл.5 стр.45=0</t>
  </si>
  <si>
    <t>Ф.F3s разд.1 стл.5 стр.46=0</t>
  </si>
  <si>
    <t>Ф.F3s разд.1 стл.5 стр.47=0</t>
  </si>
  <si>
    <t>Ф.F3s разд.1 стл.5 стр.48=0</t>
  </si>
  <si>
    <t>Ф.F3s разд.1 стл.5 стр.49=0</t>
  </si>
  <si>
    <t>Ф.F3s разд.1 стл.5 стр.50=0</t>
  </si>
  <si>
    <t>Ф.F3s разд.1 стл.5 стр.51=0</t>
  </si>
  <si>
    <t>Ф.F3s разд.1 стл.5 стр.52=0</t>
  </si>
  <si>
    <t>Ф.F3s разд.1 стл.5 стр.53=0</t>
  </si>
  <si>
    <t>Ф.F3s разд.1 стл.5 стр.54=0</t>
  </si>
  <si>
    <t>Ф.F3s разд.1 стл.5 стр.55=0</t>
  </si>
  <si>
    <t>Ф.F3s разд.1 стл.5 стр.56=0</t>
  </si>
  <si>
    <t>Ф.F3s разд.1 стл.5 стр.57=0</t>
  </si>
  <si>
    <t>Ф.F3s разд.1 стл.5 стр.58=0</t>
  </si>
  <si>
    <t>Ф.F3s разд.1 стл.5 стр.59=0</t>
  </si>
  <si>
    <t>Ф.F3s разд.1 стл.5 стр.60=0</t>
  </si>
  <si>
    <t>Ф.F3s разд.1 стл.5 стр.61=0</t>
  </si>
  <si>
    <t>Ф.F3s разд.1 стл.5 стр.62=0</t>
  </si>
  <si>
    <t>Ф.F3s разд.1 стл.5 стр.63=0</t>
  </si>
  <si>
    <t>Ф.F3s разд.1 стл.5 стр.64=0</t>
  </si>
  <si>
    <t>Ф.F3s разд.1 стл.5 стр.65=0</t>
  </si>
  <si>
    <t>Ф.F3s разд.1 стл.5 стр.66=0</t>
  </si>
  <si>
    <t>Ф.F3s разд.1 стл.5 стр.67=0</t>
  </si>
  <si>
    <t>Ф.F3s разд.1 стл.5 стр.68=0</t>
  </si>
  <si>
    <t>Ф.F3s разд.1 стл.5 стр.69=0</t>
  </si>
  <si>
    <t>Ф.F3s разд.1 стл.5 стр.70=0</t>
  </si>
  <si>
    <t>Ф.F3s разд.1 стл.5 стр.71=0</t>
  </si>
  <si>
    <t>Ф.F3s разд.1 стл.5 стр.72=0</t>
  </si>
  <si>
    <t>Ф.F3s разд.1 стл.5 стр.73=0</t>
  </si>
  <si>
    <t>Ф.F3s разд.1 стл.5 стр.74=0</t>
  </si>
  <si>
    <t>Ф.F3s разд.1 стл.5 стр.75=0</t>
  </si>
  <si>
    <t>Ф.F3s разд.1 стл.5 стр.76=0</t>
  </si>
  <si>
    <t>Ф.F3s разд.1 стл.5 стр.77=0</t>
  </si>
  <si>
    <t>Ф.F3s разд.1 стл.5 стр.78=0</t>
  </si>
  <si>
    <t>Ф.F3s разд.1 стл.5 стр.79=0</t>
  </si>
  <si>
    <t>Ф.F3s разд.1 стл.5 стр.80=0</t>
  </si>
  <si>
    <t>Ф.F3s разд.1 стл.5 стр.81=0</t>
  </si>
  <si>
    <t>Ф.F3s разд.1 стл.5 стр.82=0</t>
  </si>
  <si>
    <t>Ф.F3s разд.1 стл.5 стр.83=0</t>
  </si>
  <si>
    <t>Ф.F3s разд.1 стл.5 стр.84=0</t>
  </si>
  <si>
    <t>Ф.F3s разд.1 стл.5 стр.85=0</t>
  </si>
  <si>
    <t>Ф.F3s разд.1 стл.5 стр.86=0</t>
  </si>
  <si>
    <t>Ф.F3s разд.1 стл.5 стр.87=0</t>
  </si>
  <si>
    <t>Ф.F3s разд.1 стл.5 стр.88=0</t>
  </si>
  <si>
    <t>Ф.F3s разд.1 стл.5 стр.89=0</t>
  </si>
  <si>
    <t>Ф.F3s разд.1 стл.15 стр.60=0</t>
  </si>
  <si>
    <t>(2011)В разд.1 гр.15 стр.60 не должна заполняться</t>
  </si>
  <si>
    <t>Ф.F3s разд.1 стл.16 стр.67=0</t>
  </si>
  <si>
    <t>(2011)В разд.1 гр.16 стр.67-82 не должны заполняться</t>
  </si>
  <si>
    <t>Ф.F3s разд.1 стл.16 стр.68=0</t>
  </si>
  <si>
    <t>Ф.F3s разд.1 стл.16 стр.69=0</t>
  </si>
  <si>
    <t>Ф.F3s разд.1 стл.16 стр.70=0</t>
  </si>
  <si>
    <t>Ф.F3s разд.1 стл.16 стр.71=0</t>
  </si>
  <si>
    <t>Ф.F3s разд.1 стл.16 стр.72=0</t>
  </si>
  <si>
    <t>Ф.F3s разд.1 стл.16 стр.73=0</t>
  </si>
  <si>
    <t>Ф.F3s разд.1 стл.16 стр.74=0</t>
  </si>
  <si>
    <t>Ф.F3s разд.1 стл.16 стр.75=0</t>
  </si>
  <si>
    <t>Ф.F3s разд.1 стл.16 стр.76=0</t>
  </si>
  <si>
    <t>Ф.F3s разд.1 стл.16 стр.77=0</t>
  </si>
  <si>
    <t>Ф.F3s разд.1 стл.16 стр.78=0</t>
  </si>
  <si>
    <t>Ф.F3s разд.1 стл.16 стр.79=0</t>
  </si>
  <si>
    <t>Ф.F3s разд.1 стл.16 стр.80=0</t>
  </si>
  <si>
    <t>Ф.F3s разд.1 стл.16 стр.81=0</t>
  </si>
  <si>
    <t>Ф.F3s разд.1 стл.16 стр.82=0</t>
  </si>
  <si>
    <t>Ф.F3s разд.3 стл.1 стр.31=0</t>
  </si>
  <si>
    <t>Ф.F3s разд.1 сумма стл.1-2 стр.1=Ф.F3s разд.1 стл.10 стр.1+Ф.F3s разд.1 стл.12 стр.1</t>
  </si>
  <si>
    <t>(2011)В разд.1 сумма стл.1-2 должна быть равна сумма стл.10 и стл.12 в строках 1-89 (РМО)</t>
  </si>
  <si>
    <t>Ф.F3s разд.1 сумма стл.1-2 стр.2=Ф.F3s разд.1 стл.10 стр.2+Ф.F3s разд.1 стл.12 стр.2</t>
  </si>
  <si>
    <t>Ф.F3s разд.1 сумма стл.1-2 стр.3=Ф.F3s разд.1 стл.10 стр.3+Ф.F3s разд.1 стл.12 стр.3</t>
  </si>
  <si>
    <t>Ф.F3s разд.1 сумма стл.1-2 стр.4=Ф.F3s разд.1 стл.10 стр.4+Ф.F3s разд.1 стл.12 стр.4</t>
  </si>
  <si>
    <t>Ф.F3s разд.1 сумма стл.1-2 стр.5=Ф.F3s разд.1 стл.10 стр.5+Ф.F3s разд.1 стл.12 стр.5</t>
  </si>
  <si>
    <t>Ф.F3s разд.1 сумма стл.1-2 стр.6=Ф.F3s разд.1 стл.10 стр.6+Ф.F3s разд.1 стл.12 стр.6</t>
  </si>
  <si>
    <t>Ф.F3s разд.1 сумма стл.1-2 стр.7=Ф.F3s разд.1 стл.10 стр.7+Ф.F3s разд.1 стл.12 стр.7</t>
  </si>
  <si>
    <t>Ф.F3s разд.1 сумма стл.1-2 стр.8=Ф.F3s разд.1 стл.10 стр.8+Ф.F3s разд.1 стл.12 стр.8</t>
  </si>
  <si>
    <t>Ф.F3s разд.1 сумма стл.1-2 стр.9=Ф.F3s разд.1 стл.10 стр.9+Ф.F3s разд.1 стл.12 стр.9</t>
  </si>
  <si>
    <t>Ф.F3s разд.1 сумма стл.1-2 стр.10=Ф.F3s разд.1 стл.10 стр.10+Ф.F3s разд.1 стл.12 стр.10</t>
  </si>
  <si>
    <t>Ф.F3s разд.1 сумма стл.1-2 стр.11=Ф.F3s разд.1 стл.10 стр.11+Ф.F3s разд.1 стл.12 стр.11</t>
  </si>
  <si>
    <t>Ф.F3s разд.1 сумма стл.1-2 стр.12=Ф.F3s разд.1 стл.10 стр.12+Ф.F3s разд.1 стл.12 стр.12</t>
  </si>
  <si>
    <t>Ф.F3s разд.1 сумма стл.1-2 стр.13=Ф.F3s разд.1 стл.10 стр.13+Ф.F3s разд.1 стл.12 стр.13</t>
  </si>
  <si>
    <t>Ф.F3s разд.1 сумма стл.1-2 стр.14=Ф.F3s разд.1 стл.10 стр.14+Ф.F3s разд.1 стл.12 стр.14</t>
  </si>
  <si>
    <t>Ф.F3s разд.1 сумма стл.1-2 стр.15=Ф.F3s разд.1 стл.10 стр.15+Ф.F3s разд.1 стл.12 стр.15</t>
  </si>
  <si>
    <t>Ф.F3s разд.1 сумма стл.1-2 стр.16=Ф.F3s разд.1 стл.10 стр.16+Ф.F3s разд.1 стл.12 стр.16</t>
  </si>
  <si>
    <t>Ф.F3s разд.1 сумма стл.1-2 стр.17=Ф.F3s разд.1 стл.10 стр.17+Ф.F3s разд.1 стл.12 стр.17</t>
  </si>
  <si>
    <t>Ф.F3s разд.1 сумма стл.1-2 стр.18=Ф.F3s разд.1 стл.10 стр.18+Ф.F3s разд.1 стл.12 стр.18</t>
  </si>
  <si>
    <t>Ф.F3s разд.1 сумма стл.1-2 стр.19=Ф.F3s разд.1 стл.10 стр.19+Ф.F3s разд.1 стл.12 стр.19</t>
  </si>
  <si>
    <t>Ф.F3s разд.1 сумма стл.1-2 стр.20=Ф.F3s разд.1 стл.10 стр.20+Ф.F3s разд.1 стл.12 стр.20</t>
  </si>
  <si>
    <t>Ф.F3s разд.1 сумма стл.1-2 стр.21=Ф.F3s разд.1 стл.10 стр.21+Ф.F3s разд.1 стл.12 стр.21</t>
  </si>
  <si>
    <t>Ф.F3s разд.1 сумма стл.1-2 стр.22=Ф.F3s разд.1 стл.10 стр.22+Ф.F3s разд.1 стл.12 стр.22</t>
  </si>
  <si>
    <t>Ф.F3s разд.1 сумма стл.1-2 стр.23=Ф.F3s разд.1 стл.10 стр.23+Ф.F3s разд.1 стл.12 стр.23</t>
  </si>
  <si>
    <t>Ф.F3s разд.1 сумма стл.1-2 стр.24=Ф.F3s разд.1 стл.10 стр.24+Ф.F3s разд.1 стл.12 стр.24</t>
  </si>
  <si>
    <t>Ф.F3s разд.1 сумма стл.1-2 стр.25=Ф.F3s разд.1 стл.10 стр.25+Ф.F3s разд.1 стл.12 стр.25</t>
  </si>
  <si>
    <t>Ф.F3s разд.1 сумма стл.1-2 стр.26=Ф.F3s разд.1 стл.10 стр.26+Ф.F3s разд.1 стл.12 стр.26</t>
  </si>
  <si>
    <t>Ф.F3s разд.1 сумма стл.1-2 стр.27=Ф.F3s разд.1 стл.10 стр.27+Ф.F3s разд.1 стл.12 стр.27</t>
  </si>
  <si>
    <t>Ф.F3s разд.1 сумма стл.1-2 стр.28=Ф.F3s разд.1 стл.10 стр.28+Ф.F3s разд.1 стл.12 стр.28</t>
  </si>
  <si>
    <t>Ф.F3s разд.1 сумма стл.1-2 стр.29=Ф.F3s разд.1 стл.10 стр.29+Ф.F3s разд.1 стл.12 стр.29</t>
  </si>
  <si>
    <t>Ф.F3s разд.1 сумма стл.1-2 стр.30=Ф.F3s разд.1 стл.10 стр.30+Ф.F3s разд.1 стл.12 стр.30</t>
  </si>
  <si>
    <t>Ф.F3s разд.1 сумма стл.1-2 стр.31=Ф.F3s разд.1 стл.10 стр.31+Ф.F3s разд.1 стл.12 стр.31</t>
  </si>
  <si>
    <t>Ф.F3s разд.1 сумма стл.1-2 стр.32=Ф.F3s разд.1 стл.10 стр.32+Ф.F3s разд.1 стл.12 стр.32</t>
  </si>
  <si>
    <t>Ф.F3s разд.1 сумма стл.1-2 стр.33=Ф.F3s разд.1 стл.10 стр.33+Ф.F3s разд.1 стл.12 стр.33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</si>
  <si>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</si>
  <si>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</si>
  <si>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</si>
  <si>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Председатель суда Н.П. Лысякова</t>
  </si>
  <si>
    <t>(8422)33-12-59</t>
  </si>
  <si>
    <t>09.01.2013 г.</t>
  </si>
  <si>
    <t>Ф.F3s разд.1 стл.3 сумма стр.59-65=Ф.F3s разд.1 стл.3 стр.66</t>
  </si>
  <si>
    <t>Ф.F3s разд.1 стл.4 сумма стр.59-65=Ф.F3s разд.1 стл.4 стр.66</t>
  </si>
  <si>
    <t>Ф.F3s разд.1 стл.5 сумма стр.59-65=Ф.F3s разд.1 стл.5 стр.66</t>
  </si>
  <si>
    <t>Ф.F3s разд.1 стл.6 сумма стр.59-65=Ф.F3s разд.1 стл.6 стр.66</t>
  </si>
  <si>
    <t>Ф.F3s разд.1 стл.7 сумма стр.59-65=Ф.F3s разд.1 стл.7 стр.66</t>
  </si>
  <si>
    <t>Ф.F3s разд.1 стл.8 сумма стр.59-65=Ф.F3s разд.1 стл.8 стр.66</t>
  </si>
  <si>
    <t>Ф.F3s разд.1 стл.9 сумма стр.59-65=Ф.F3s разд.1 стл.9 стр.66</t>
  </si>
  <si>
    <t>Ф.F3s разд.1 стл.10 сумма стр.59-65=Ф.F3s разд.1 стл.10 стр.66</t>
  </si>
  <si>
    <t>Ф.F3s разд.1 стл.11 сумма стр.59-65=Ф.F3s разд.1 стл.11 стр.66</t>
  </si>
  <si>
    <t>Ф.F3s разд.1 стл.12 сумма стр.59-65=Ф.F3s разд.1 стл.12 стр.66</t>
  </si>
  <si>
    <t>Ф.F3s разд.1 стл.13 сумма стр.59-65=Ф.F3s разд.1 стл.13 стр.66</t>
  </si>
  <si>
    <t>Ф.F3s разд.1 стл.14 сумма стр.59-65=Ф.F3s разд.1 стл.14 стр.66</t>
  </si>
  <si>
    <t>Ф.F3s разд.1 стл.15 сумма стр.59-65=Ф.F3s разд.1 стл.15 стр.66</t>
  </si>
  <si>
    <t>Ф.F3s разд.1 сумма стл.1-2 стр.41=Ф.F3s разд.1 стл.10 стр.41+Ф.F3s разд.1 стл.12 стр.41</t>
  </si>
  <si>
    <t>Ф.F3s разд.1 сумма стл.1-2 стр.42=Ф.F3s разд.1 стл.10 стр.42+Ф.F3s разд.1 стл.12 стр.42</t>
  </si>
  <si>
    <t>Ф.F3s разд.1 сумма стл.1-2 стр.43=Ф.F3s разд.1 стл.10 стр.43+Ф.F3s разд.1 стл.12 стр.43</t>
  </si>
  <si>
    <t>Ф.F3s разд.1 сумма стл.1-2 стр.44=Ф.F3s разд.1 стл.10 стр.44+Ф.F3s разд.1 стл.12 стр.44</t>
  </si>
  <si>
    <t>Ф.F3s разд.1 сумма стл.1-2 стр.45=Ф.F3s разд.1 стл.10 стр.45+Ф.F3s разд.1 стл.12 стр.45</t>
  </si>
  <si>
    <t>Ф.F3s разд.1 сумма стл.1-2 стр.46=Ф.F3s разд.1 стл.10 стр.46+Ф.F3s разд.1 стл.12 стр.46</t>
  </si>
  <si>
    <t>Ф.F3s разд.1 сумма стл.1-2 стр.47=Ф.F3s разд.1 стл.10 стр.47+Ф.F3s разд.1 стл.12 стр.47</t>
  </si>
  <si>
    <t>Ф.F3s разд.1 сумма стл.1-2 стр.48=Ф.F3s разд.1 стл.10 стр.48+Ф.F3s разд.1 стл.12 стр.48</t>
  </si>
  <si>
    <t>Ф.F3s разд.1 сумма стл.1-2 стр.49=Ф.F3s разд.1 стл.10 стр.49+Ф.F3s разд.1 стл.12 стр.49</t>
  </si>
  <si>
    <t>Ф.F3s разд.1 сумма стл.1-2 стр.50=Ф.F3s разд.1 стл.10 стр.50+Ф.F3s разд.1 стл.12 стр.50</t>
  </si>
  <si>
    <t>Ф.F3s разд.1 сумма стл.1-2 стр.51=Ф.F3s разд.1 стл.10 стр.51+Ф.F3s разд.1 стл.12 стр.51</t>
  </si>
  <si>
    <t>Ф.F3s разд.1 сумма стл.1-2 стр.52=Ф.F3s разд.1 стл.10 стр.52+Ф.F3s разд.1 стл.12 стр.52</t>
  </si>
  <si>
    <t>Ф.F3s разд.1 сумма стл.1-2 стр.53=Ф.F3s разд.1 стл.10 стр.53+Ф.F3s разд.1 стл.12 стр.53</t>
  </si>
  <si>
    <t>Ф.F3s разд.1 сумма стл.1-2 стр.54=Ф.F3s разд.1 стл.10 стр.54+Ф.F3s разд.1 стл.12 стр.54</t>
  </si>
  <si>
    <t>Ф.F3s разд.1 сумма стл.1-2 стр.55=Ф.F3s разд.1 стл.10 стр.55+Ф.F3s разд.1 стл.12 стр.55</t>
  </si>
  <si>
    <t>Ф.F3s разд.1 сумма стл.1-2 стр.56=Ф.F3s разд.1 стл.10 стр.56+Ф.F3s разд.1 стл.12 стр.56</t>
  </si>
  <si>
    <t>Ф.F3s разд.1 сумма стл.1-2 стр.57=Ф.F3s разд.1 стл.10 стр.57+Ф.F3s разд.1 стл.12 стр.57</t>
  </si>
  <si>
    <t>Ф.F3s разд.1 сумма стл.1-2 стр.58=Ф.F3s разд.1 стл.10 стр.58+Ф.F3s разд.1 стл.12 стр.58</t>
  </si>
  <si>
    <t>Ф.F3s разд.1 сумма стл.1-2 стр.59=Ф.F3s разд.1 стл.10 стр.59+Ф.F3s разд.1 стл.12 стр.59</t>
  </si>
  <si>
    <t>Ф.F3s разд.1 сумма стл.1-2 стр.60=Ф.F3s разд.1 стл.10 стр.60+Ф.F3s разд.1 стл.12 стр.60</t>
  </si>
  <si>
    <t>Ф.F3s разд.1 сумма стл.1-2 стр.61=Ф.F3s разд.1 стл.10 стр.61+Ф.F3s разд.1 стл.12 стр.61</t>
  </si>
  <si>
    <t>Раздел  5. Общая продолжительность рассмотрения дел в судебной системе</t>
  </si>
  <si>
    <t>Раздел 6.   Результат рассмотрения заявлений в соответствии с №68 - ФЗ "О компенсации за нарушение права на судопроизводство в разумный срок или права на исполнение судебного акта в разумный срок".</t>
  </si>
  <si>
    <t>из стр. 5: принято к производству</t>
  </si>
  <si>
    <t>Ф.F3s разд.1 стл.10 стр.9=Ф.F3s разд.1 стл.3 стр.9+Ф.F3s разд.1 сумма стл.7-9 стр.9</t>
  </si>
  <si>
    <t>Ф.F3s разд.1 стл.10 стр.10=Ф.F3s разд.1 стл.3 стр.10+Ф.F3s разд.1 сумма стл.7-9 стр.10</t>
  </si>
  <si>
    <t>Ф.F3s разд.1 стл.10 стр.11=Ф.F3s разд.1 стл.3 стр.11+Ф.F3s разд.1 сумма стл.7-9 стр.11</t>
  </si>
  <si>
    <t>Ф.F3s разд.1 стл.10 стр.12=Ф.F3s разд.1 стл.3 стр.12+Ф.F3s разд.1 сумма стл.7-9 стр.12</t>
  </si>
  <si>
    <t>Ф.F3s разд.1 стл.10 стр.13=Ф.F3s разд.1 стл.3 стр.13+Ф.F3s разд.1 сумма стл.7-9 стр.13</t>
  </si>
  <si>
    <t>Ф.F3s разд.1 стл.10 стр.14=Ф.F3s разд.1 стл.3 стр.14+Ф.F3s разд.1 сумма стл.7-9 стр.14</t>
  </si>
  <si>
    <t>Ф.F3s разд.1 стл.10 стр.15=Ф.F3s разд.1 стл.3 стр.15+Ф.F3s разд.1 сумма стл.7-9 стр.15</t>
  </si>
  <si>
    <t>Ф.F3s разд.1 стл.10 стр.16=Ф.F3s разд.1 стл.3 стр.16+Ф.F3s разд.1 сумма стл.7-9 стр.16</t>
  </si>
  <si>
    <t>Ф.F3s разд.1 стл.10 стр.17=Ф.F3s разд.1 стл.3 стр.17+Ф.F3s разд.1 сумма стл.7-9 стр.17</t>
  </si>
  <si>
    <t>Ф.F3s разд.1 стл.10 стр.18=Ф.F3s разд.1 стл.3 стр.18+Ф.F3s разд.1 сумма стл.7-9 стр.18</t>
  </si>
  <si>
    <t>Ф.F3s разд.1 стл.10 стр.19=Ф.F3s разд.1 стл.3 стр.19+Ф.F3s разд.1 сумма стл.7-9 стр.19</t>
  </si>
  <si>
    <t>Ф.F3s разд.1 стл.10 стр.20=Ф.F3s разд.1 стл.3 стр.20+Ф.F3s разд.1 сумма стл.7-9 стр.20</t>
  </si>
  <si>
    <t>Ф.F3s разд.1 стл.10 стр.21=Ф.F3s разд.1 стл.3 стр.21+Ф.F3s разд.1 сумма стл.7-9 стр.21</t>
  </si>
  <si>
    <t>Ф.F3s разд.1 стл.10 стр.22=Ф.F3s разд.1 стл.3 стр.22+Ф.F3s разд.1 сумма стл.7-9 стр.22</t>
  </si>
  <si>
    <t>Ф.F3s разд.1 стл.10 стр.23=Ф.F3s разд.1 стл.3 стр.23+Ф.F3s разд.1 сумма стл.7-9 стр.23</t>
  </si>
  <si>
    <t>Ф.F3s разд.1 стл.10 стр.24=Ф.F3s разд.1 стл.3 стр.24+Ф.F3s разд.1 сумма стл.7-9 стр.24</t>
  </si>
  <si>
    <t>Ф.F3s разд.1 стл.10 стр.25=Ф.F3s разд.1 стл.3 стр.25+Ф.F3s разд.1 сумма стл.7-9 стр.25</t>
  </si>
  <si>
    <t>Ф.F3s разд.1 стл.10 стр.26=Ф.F3s разд.1 стл.3 стр.26+Ф.F3s разд.1 сумма стл.7-9 стр.26</t>
  </si>
  <si>
    <t>Ф.F3s разд.1 стл.10 стр.27=Ф.F3s разд.1 стл.3 стр.27+Ф.F3s разд.1 сумма стл.7-9 стр.27</t>
  </si>
  <si>
    <t>Ф.F3s разд.1 стл.10 стр.28=Ф.F3s разд.1 стл.3 стр.28+Ф.F3s разд.1 сумма стл.7-9 стр.28</t>
  </si>
  <si>
    <t>Ф.F3s разд.1 стл.10 стр.29=Ф.F3s разд.1 стл.3 стр.29+Ф.F3s разд.1 сумма стл.7-9 стр.29</t>
  </si>
  <si>
    <t>Ф.F3s разд.1 стл.10 стр.30=Ф.F3s разд.1 стл.3 стр.30+Ф.F3s разд.1 сумма стл.7-9 стр.30</t>
  </si>
  <si>
    <t>Ф.F3s разд.1 стл.10 стр.31=Ф.F3s разд.1 стл.3 стр.31+Ф.F3s разд.1 сумма стл.7-9 стр.31</t>
  </si>
  <si>
    <t>Ф.F3s разд.1 стл.10 стр.32=Ф.F3s разд.1 стл.3 стр.32+Ф.F3s разд.1 сумма стл.7-9 стр.32</t>
  </si>
  <si>
    <t>Ф.F3s разд.1 стл.10 стр.33=Ф.F3s разд.1 стл.3 стр.33+Ф.F3s разд.1 сумма стл.7-9 стр.33</t>
  </si>
  <si>
    <t>Ф.F3s разд.1 стл.10 стр.34=Ф.F3s разд.1 стл.3 стр.34+Ф.F3s разд.1 сумма стл.7-9 стр.34</t>
  </si>
  <si>
    <t>Ф.F3s разд.1 стл.10 стр.35=Ф.F3s разд.1 стл.3 стр.35+Ф.F3s разд.1 сумма стл.7-9 стр.35</t>
  </si>
  <si>
    <t>Ф.F3s разд.1 стл.10 стр.36=Ф.F3s разд.1 стл.3 стр.36+Ф.F3s разд.1 сумма стл.7-9 стр.36</t>
  </si>
  <si>
    <t>Ф.F3s разд.1 стл.10 стр.37=Ф.F3s разд.1 стл.3 стр.37+Ф.F3s разд.1 сумма стл.7-9 стр.37</t>
  </si>
  <si>
    <t>Ф.F3s разд.1 стл.10 стр.38=Ф.F3s разд.1 стл.3 стр.38+Ф.F3s разд.1 сумма стл.7-9 стр.38</t>
  </si>
  <si>
    <t>Ф.F3s разд.1 стл.10 стр.39=Ф.F3s разд.1 стл.3 стр.39+Ф.F3s разд.1 сумма стл.7-9 стр.39</t>
  </si>
  <si>
    <t>Ф.F3s разд.1 стл.10 стр.40=Ф.F3s разд.1 стл.3 стр.40+Ф.F3s разд.1 сумма стл.7-9 стр.40</t>
  </si>
  <si>
    <t>Ф.F3s разд.1 стл.10 стр.41=Ф.F3s разд.1 стл.3 стр.41+Ф.F3s разд.1 сумма стл.7-9 стр.41</t>
  </si>
  <si>
    <t>Ф.F3s разд.1 стл.10 стр.42=Ф.F3s разд.1 стл.3 стр.42+Ф.F3s разд.1 сумма стл.7-9 стр.42</t>
  </si>
  <si>
    <t>Ф.F3s разд.1 стл.10 стр.43=Ф.F3s разд.1 стл.3 стр.43+Ф.F3s разд.1 сумма стл.7-9 стр.43</t>
  </si>
  <si>
    <t>Ф.F3s разд.1 стл.10 стр.44=Ф.F3s разд.1 стл.3 стр.44+Ф.F3s разд.1 сумма стл.7-9 стр.44</t>
  </si>
  <si>
    <t>Ф.F3s разд.1 стл.10 стр.45=Ф.F3s разд.1 стл.3 стр.45+Ф.F3s разд.1 сумма стл.7-9 стр.45</t>
  </si>
  <si>
    <t>Ф.F3s разд.1 стл.10 стр.46=Ф.F3s разд.1 стл.3 стр.46+Ф.F3s разд.1 сумма стл.7-9 стр.46</t>
  </si>
  <si>
    <t>Ф.F3s разд.1 стл.10 стр.47=Ф.F3s разд.1 стл.3 стр.47+Ф.F3s разд.1 сумма стл.7-9 стр.47</t>
  </si>
  <si>
    <t>Ф.F3s разд.1 стл.10 стр.48=Ф.F3s разд.1 стл.3 стр.48+Ф.F3s разд.1 сумма стл.7-9 стр.48</t>
  </si>
  <si>
    <t>Ф.F3s разд.1 стл.10 стр.49=Ф.F3s разд.1 стл.3 стр.49+Ф.F3s разд.1 сумма стл.7-9 стр.49</t>
  </si>
  <si>
    <t>Ф.F3s разд.1 стл.10 стр.50=Ф.F3s разд.1 стл.3 стр.50+Ф.F3s разд.1 сумма стл.7-9 стр.50</t>
  </si>
  <si>
    <t>Ф.F3s разд.1 стл.10 стр.51=Ф.F3s разд.1 стл.3 стр.51+Ф.F3s разд.1 сумма стл.7-9 стр.51</t>
  </si>
  <si>
    <t>Ф.F3s разд.1 стл.10 стр.52=Ф.F3s разд.1 стл.3 стр.52+Ф.F3s разд.1 сумма стл.7-9 стр.52</t>
  </si>
  <si>
    <t>Ф.F3s разд.1 стл.10 стр.53=Ф.F3s разд.1 стл.3 стр.53+Ф.F3s разд.1 сумма стл.7-9 стр.53</t>
  </si>
  <si>
    <t>Ф.F3s разд.1 стл.10 стр.54=Ф.F3s разд.1 стл.3 стр.54+Ф.F3s разд.1 сумма стл.7-9 стр.54</t>
  </si>
  <si>
    <t>Ф.F3s разд.1 стл.10 стр.55=Ф.F3s разд.1 стл.3 стр.55+Ф.F3s разд.1 сумма стл.7-9 стр.55</t>
  </si>
  <si>
    <t>Ф.F3s разд.1 стл.10 стр.56=Ф.F3s разд.1 стл.3 стр.56+Ф.F3s разд.1 сумма стл.7-9 стр.56</t>
  </si>
  <si>
    <t>Ф.F3s разд.1 стл.10 стр.57=Ф.F3s разд.1 стл.3 стр.57+Ф.F3s разд.1 сумма стл.7-9 стр.57</t>
  </si>
  <si>
    <t>Ф.F3s разд.1 стл.10 стр.58=Ф.F3s разд.1 стл.3 стр.58+Ф.F3s разд.1 сумма стл.7-9 стр.58</t>
  </si>
  <si>
    <t>Ф.F3s разд.1 стл.10 стр.59=Ф.F3s разд.1 стл.3 стр.59+Ф.F3s разд.1 сумма стл.7-9 стр.59</t>
  </si>
  <si>
    <t>Ф.F3s разд.1 стл.10 стр.60=Ф.F3s разд.1 стл.3 стр.60+Ф.F3s разд.1 сумма стл.7-9 стр.60</t>
  </si>
  <si>
    <t>Ф.F3s разд.1 стл.10 стр.61=Ф.F3s разд.1 стл.3 стр.61+Ф.F3s разд.1 сумма стл.7-9 стр.61</t>
  </si>
  <si>
    <t>Ф.F3s разд.1 стл.10 стр.62=Ф.F3s разд.1 стл.3 стр.62+Ф.F3s разд.1 сумма стл.7-9 стр.62</t>
  </si>
  <si>
    <t>Ф.F3s разд.1 стл.10 стр.63=Ф.F3s разд.1 стл.3 стр.63+Ф.F3s разд.1 сумма стл.7-9 стр.63</t>
  </si>
  <si>
    <t>Ф.F3s разд.1 стл.10 стр.64=Ф.F3s разд.1 стл.3 стр.64+Ф.F3s разд.1 сумма стл.7-9 стр.64</t>
  </si>
  <si>
    <t>Ф.F3s разд.1 стл.10 стр.65=Ф.F3s разд.1 стл.3 стр.65+Ф.F3s разд.1 сумма стл.7-9 стр.65</t>
  </si>
  <si>
    <t>Ф.F3s разд.1 стл.10 стр.66=Ф.F3s разд.1 стл.3 стр.66+Ф.F3s разд.1 сумма стл.7-9 стр.66</t>
  </si>
  <si>
    <t>Ф.F3s разд.1 стл.10 стр.67=Ф.F3s разд.1 стл.3 стр.67+Ф.F3s разд.1 сумма стл.7-9 стр.67</t>
  </si>
  <si>
    <t>Ф.F3s разд.1 стл.10 стр.68=Ф.F3s разд.1 стл.3 стр.68+Ф.F3s разд.1 сумма стл.7-9 стр.68</t>
  </si>
  <si>
    <t>Ф.F3s разд.1 стл.10 стр.69=Ф.F3s разд.1 стл.3 стр.69+Ф.F3s разд.1 сумма стл.7-9 стр.69</t>
  </si>
  <si>
    <t>Ф.F3s разд.1 стл.10 стр.70=Ф.F3s разд.1 стл.3 стр.70+Ф.F3s разд.1 сумма стл.7-9 стр.70</t>
  </si>
  <si>
    <t>Ф.F3s разд.1 стл.10 стр.71=Ф.F3s разд.1 стл.3 стр.71+Ф.F3s разд.1 сумма стл.7-9 стр.71</t>
  </si>
  <si>
    <t>Ф.F3s разд.1 стл.10 стр.72=Ф.F3s разд.1 стл.3 стр.72+Ф.F3s разд.1 сумма стл.7-9 стр.72</t>
  </si>
  <si>
    <t>Ф.F3s разд.1 стл.10 стр.73=Ф.F3s разд.1 стл.3 стр.73+Ф.F3s разд.1 сумма стл.7-9 стр.73</t>
  </si>
  <si>
    <t>Ф.F3s разд.1 стл.10 стр.74=Ф.F3s разд.1 стл.3 стр.74+Ф.F3s разд.1 сумма стл.7-9 стр.74</t>
  </si>
  <si>
    <t>Ф.F3s разд.1 стл.10 стр.75=Ф.F3s разд.1 стл.3 стр.75+Ф.F3s разд.1 сумма стл.7-9 стр.75</t>
  </si>
  <si>
    <t>Ф.F3s разд.1 стл.10 стр.76=Ф.F3s разд.1 стл.3 стр.76+Ф.F3s разд.1 сумма стл.7-9 стр.76</t>
  </si>
  <si>
    <t>Ф.F3s разд.1 стл.10 стр.77=Ф.F3s разд.1 стл.3 стр.77+Ф.F3s разд.1 сумма стл.7-9 стр.77</t>
  </si>
  <si>
    <t>Ф.F3s разд.1 стл.10 стр.78=Ф.F3s разд.1 стл.3 стр.78+Ф.F3s разд.1 сумма стл.7-9 стр.78</t>
  </si>
  <si>
    <t>Ф.F3s разд.1 стл.10 стр.79=Ф.F3s разд.1 стл.3 стр.79+Ф.F3s разд.1 сумма стл.7-9 стр.79</t>
  </si>
  <si>
    <t>Ф.F3s разд.1 стл.10 стр.80=Ф.F3s разд.1 стл.3 стр.80+Ф.F3s разд.1 сумма стл.7-9 стр.80</t>
  </si>
  <si>
    <t>Ф.F3s разд.1 стл.10 стр.81=Ф.F3s разд.1 стл.3 стр.81+Ф.F3s разд.1 сумма стл.7-9 стр.81</t>
  </si>
  <si>
    <t>Ф.F3s разд.1 стл.10 стр.82=Ф.F3s разд.1 стл.3 стр.82+Ф.F3s разд.1 сумма стл.7-9 стр.82</t>
  </si>
  <si>
    <t>Ф.F3s разд.1 стл.10 стр.83=Ф.F3s разд.1 стл.3 стр.83+Ф.F3s разд.1 сумма стл.7-9 стр.83</t>
  </si>
  <si>
    <t>Ф.F3s разд.1 стл.10 стр.84=Ф.F3s разд.1 стл.3 стр.84+Ф.F3s разд.1 сумма стл.7-9 стр.84</t>
  </si>
  <si>
    <t>Ф.F3s разд.3 стл.1 стр.33&gt;=Ф.F3s разд.1 стл.2 стр.83+Ф.F3s разд.3 стл.1 стр.35+Ф.F3s разд.3 стл.1 стр.36</t>
  </si>
  <si>
    <t>Ф.F3s разд.1 стл.1 стр.84&lt;=Ф.F3s разд.1 стл.1 стр.62</t>
  </si>
  <si>
    <t>(2011) в разд.1 стр.84 д.б. меньше или равна стр.62 по всем графам</t>
  </si>
  <si>
    <t>Ф.F3s разд.1 стл.2 стр.84&lt;=Ф.F3s разд.1 стл.2 стр.62</t>
  </si>
  <si>
    <t>Ф.F3s разд.1 стл.3 стр.84&lt;=Ф.F3s разд.1 стл.3 стр.62</t>
  </si>
  <si>
    <t>Ф.F3s разд.1 стл.4 стр.84&lt;=Ф.F3s разд.1 стл.4 стр.62</t>
  </si>
  <si>
    <t>Ф.F3s разд.1 стл.5 стр.84&lt;=Ф.F3s разд.1 стл.5 стр.62</t>
  </si>
  <si>
    <t>Ф.F3s разд.1 стл.6 стр.84&lt;=Ф.F3s разд.1 стл.6 стр.62</t>
  </si>
  <si>
    <t>Ф.F3s разд.1 стл.7 стр.84&lt;=Ф.F3s разд.1 стл.7 стр.62</t>
  </si>
  <si>
    <t>Ф.F3s разд.1 стл.8 стр.84&lt;=Ф.F3s разд.1 стл.8 стр.62</t>
  </si>
  <si>
    <t>Ф.F3s разд.1 стл.9 стр.84&lt;=Ф.F3s разд.1 стл.9 стр.62</t>
  </si>
  <si>
    <t>Ф.F3s разд.1 стл.10 стр.84&lt;=Ф.F3s разд.1 стл.10 стр.62</t>
  </si>
  <si>
    <t>Ф.F3s разд.1 стл.11 стр.84&lt;=Ф.F3s разд.1 стл.11 стр.62</t>
  </si>
  <si>
    <t>Ф.F3s разд.1 стл.12 стр.84&lt;=Ф.F3s разд.1 стл.12 стр.62</t>
  </si>
  <si>
    <t>Ф.F3s разд.1 стл.13 стр.84&lt;=Ф.F3s разд.1 стл.13 стр.62</t>
  </si>
  <si>
    <t>Ф.F3s разд.1 стл.14 стр.84&lt;=Ф.F3s разд.1 стл.14 стр.62</t>
  </si>
  <si>
    <t>Ф.F3s разд.1 стл.15 стр.84&lt;=Ф.F3s разд.1 стл.15 стр.62</t>
  </si>
  <si>
    <t>Ф.F3s разд.1 стл.16 стр.84&lt;=Ф.F3s разд.1 стл.16 стр.62</t>
  </si>
  <si>
    <t>Ф.F3s разд.1 стл.17 стр.84&lt;=Ф.F3s разд.1 стл.17 стр.62</t>
  </si>
  <si>
    <t>Ф.F3s разд.3 стл.1 стр.32&lt;=Ф.F3s разд.1 стл.4 стр.46</t>
  </si>
  <si>
    <t>Ф.F3s разд.3 стл.1 сумма стр.29-31&lt;=Ф.F3s разд.1 стл.4 стр.59</t>
  </si>
  <si>
    <t>Ф.F3s разд.1 стл.5 стр.1&lt;=Ф.F3s разд.1 стл.4 стр.1</t>
  </si>
  <si>
    <t>Ф.F3s разд.1 стл.5 стр.2&lt;=Ф.F3s разд.1 стл.4 стр.2</t>
  </si>
  <si>
    <t>Ф.F3s разд.1 стл.5 стр.3&lt;=Ф.F3s разд.1 стл.4 стр.3</t>
  </si>
  <si>
    <t>Ф.F3s разд.1 стл.5 стр.4&lt;=Ф.F3s разд.1 стл.4 стр.4</t>
  </si>
  <si>
    <t>Ф.F3s разд.1 стл.5 стр.5&lt;=Ф.F3s разд.1 стл.4 стр.5</t>
  </si>
  <si>
    <t>Ф.F3s разд.1 стл.5 стр.6&lt;=Ф.F3s разд.1 стл.4 стр.6</t>
  </si>
  <si>
    <t>Ф.F3s разд.1 стл.5 стр.7&lt;=Ф.F3s разд.1 стл.4 стр.7</t>
  </si>
  <si>
    <t>Ф.F3s разд.1 стл.11 стр.12&lt;=Ф.F3s разд.1 стл.10 стр.12</t>
  </si>
  <si>
    <t>Ф.F3s разд.1 стл.11 стр.13&lt;=Ф.F3s разд.1 стл.10 стр.13</t>
  </si>
  <si>
    <t>Ф.F3s разд.1 стл.11 стр.14&lt;=Ф.F3s разд.1 стл.10 стр.14</t>
  </si>
  <si>
    <t>Ф.F3s разд.1 стл.11 стр.15&lt;=Ф.F3s разд.1 стл.10 стр.15</t>
  </si>
  <si>
    <t>Ф.F3s разд.1 стл.11 стр.16&lt;=Ф.F3s разд.1 стл.10 стр.16</t>
  </si>
  <si>
    <t>Ф.F3s разд.1 стл.11 стр.17&lt;=Ф.F3s разд.1 стл.10 стр.17</t>
  </si>
  <si>
    <t>Ф.F3s разд.1 стл.11 стр.18&lt;=Ф.F3s разд.1 стл.10 стр.18</t>
  </si>
  <si>
    <t>Ф.F3s разд.1 стл.11 стр.19&lt;=Ф.F3s разд.1 стл.10 стр.19</t>
  </si>
  <si>
    <t>Ф.F3s разд.1 стл.11 стр.20&lt;=Ф.F3s разд.1 стл.10 стр.20</t>
  </si>
  <si>
    <t>Ф.F3s разд.1 стл.11 стр.21&lt;=Ф.F3s разд.1 стл.10 стр.21</t>
  </si>
  <si>
    <t>Ф.F3s разд.1 стл.11 стр.22&lt;=Ф.F3s разд.1 стл.10 стр.22</t>
  </si>
  <si>
    <t>Ф.F3s разд.1 стл.11 стр.23&lt;=Ф.F3s разд.1 стл.10 стр.23</t>
  </si>
  <si>
    <t>Ф.F3s разд.1 стл.11 стр.24&lt;=Ф.F3s разд.1 стл.10 стр.24</t>
  </si>
  <si>
    <t>Ф.F3s разд.1 стл.11 стр.25&lt;=Ф.F3s разд.1 стл.10 стр.25</t>
  </si>
  <si>
    <t>Ф.F3s разд.1 стл.11 стр.26&lt;=Ф.F3s разд.1 стл.10 стр.26</t>
  </si>
  <si>
    <t>Ф.F3s разд.1 стл.11 стр.27&lt;=Ф.F3s разд.1 стл.10 стр.27</t>
  </si>
  <si>
    <t>Ф.F3s разд.1 стл.11 стр.28&lt;=Ф.F3s разд.1 стл.10 стр.28</t>
  </si>
  <si>
    <t>Ф.F3s разд.1 стл.11 стр.29&lt;=Ф.F3s разд.1 стл.10 стр.29</t>
  </si>
  <si>
    <t>Ф.F3s разд.1 стл.11 стр.30&lt;=Ф.F3s разд.1 стл.10 стр.30</t>
  </si>
  <si>
    <t>Ф.F3s разд.1 стл.11 стр.31&lt;=Ф.F3s разд.1 стл.10 стр.31</t>
  </si>
  <si>
    <t>Ф.F3s разд.1 стл.11 стр.32&lt;=Ф.F3s разд.1 стл.10 стр.32</t>
  </si>
  <si>
    <t>Ф.F3s разд.1 стл.11 стр.33&lt;=Ф.F3s разд.1 стл.10 стр.33</t>
  </si>
  <si>
    <t>Ф.F3s разд.1 стл.11 стр.34&lt;=Ф.F3s разд.1 стл.10 стр.34</t>
  </si>
  <si>
    <t>Ф.F3s разд.1 стл.11 стр.35&lt;=Ф.F3s разд.1 стл.10 стр.35</t>
  </si>
  <si>
    <t>Ф.F3s разд.1 стл.11 стр.36&lt;=Ф.F3s разд.1 стл.10 стр.36</t>
  </si>
  <si>
    <t>Ф.F3s разд.1 стл.11 стр.37&lt;=Ф.F3s разд.1 стл.10 стр.37</t>
  </si>
  <si>
    <t>Верховный Суд Российской Федерации</t>
  </si>
  <si>
    <t>ОТЧЕТ О РАБОТЕ СУДОВ ОБЩЕЙ ЮРИСДИКЦИИ ПО РАССМОТРЕНИЮ ГРАЖДАНСКИХ ДЕЛ  ПО ПЕРВОЙ ИНСТАНЦИИ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</si>
  <si>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 2011г. № 115</t>
  </si>
  <si>
    <t>Ф.F3s разд.1 стл.5 стр.44&lt;=Ф.F3s разд.1 стл.4 стр.44</t>
  </si>
  <si>
    <t>Ф.F3s разд.1 стл.5 стр.45&lt;=Ф.F3s разд.1 стл.4 стр.45</t>
  </si>
  <si>
    <t>Ф.F3s разд.1 стл.5 стр.46&lt;=Ф.F3s разд.1 стл.4 стр.46</t>
  </si>
  <si>
    <t>Ф.F3s разд.1 стл.5 стр.47&lt;=Ф.F3s разд.1 стл.4 стр.47</t>
  </si>
  <si>
    <t>Ф.F3s разд.1 стл.5 стр.48&lt;=Ф.F3s разд.1 стл.4 стр.48</t>
  </si>
  <si>
    <t>Ф.F3s разд.1 стл.5 стр.49&lt;=Ф.F3s разд.1 стл.4 стр.49</t>
  </si>
  <si>
    <t>Ф.F3s разд.1 стл.5 стр.50&lt;=Ф.F3s разд.1 стл.4 стр.50</t>
  </si>
  <si>
    <t>Ф.F3s разд.1 стл.5 стр.51&lt;=Ф.F3s разд.1 стл.4 стр.51</t>
  </si>
  <si>
    <t>Ф.F3s разд.1 стл.5 стр.52&lt;=Ф.F3s разд.1 стл.4 стр.52</t>
  </si>
  <si>
    <t>Ф.F3s разд.1 стл.5 стр.53&lt;=Ф.F3s разд.1 стл.4 стр.53</t>
  </si>
  <si>
    <t>Ф.F3s разд.1 стл.5 стр.54&lt;=Ф.F3s разд.1 стл.4 стр.54</t>
  </si>
  <si>
    <t>Ф.F3s разд.1 стл.5 стр.55&lt;=Ф.F3s разд.1 стл.4 стр.55</t>
  </si>
  <si>
    <t>Ф.F3s разд.1 стл.5 стр.56&lt;=Ф.F3s разд.1 стл.4 стр.56</t>
  </si>
  <si>
    <t>Ф.F3s разд.1 стл.5 стр.57&lt;=Ф.F3s разд.1 стл.4 стр.57</t>
  </si>
  <si>
    <t>Ф.F3s разд.1 стл.5 стр.58&lt;=Ф.F3s разд.1 стл.4 стр.58</t>
  </si>
  <si>
    <t>Ф.F3s разд.1 стл.5 стр.59&lt;=Ф.F3s разд.1 стл.4 стр.59</t>
  </si>
  <si>
    <t>Ф.F3s разд.1 стл.5 стр.60&lt;=Ф.F3s разд.1 стл.4 стр.60</t>
  </si>
  <si>
    <t>Ф.F3s разд.1 стл.5 стр.61&lt;=Ф.F3s разд.1 стл.4 стр.61</t>
  </si>
  <si>
    <t>Ф.F3s разд.1 стл.5 стр.62&lt;=Ф.F3s разд.1 стл.4 стр.62</t>
  </si>
  <si>
    <t>Ф.F3s разд.1 стл.5 стр.63&lt;=Ф.F3s разд.1 стл.4 стр.63</t>
  </si>
  <si>
    <t>Ф.F3s разд.1 стл.5 стр.64&lt;=Ф.F3s разд.1 стл.4 стр.64</t>
  </si>
  <si>
    <t>Ф.F3s разд.1 стл.5 стр.65&lt;=Ф.F3s разд.1 стл.4 стр.65</t>
  </si>
  <si>
    <t>Ф.F3s разд.1 стл.5 стр.66&lt;=Ф.F3s разд.1 стл.4 стр.66</t>
  </si>
  <si>
    <t>Ф.F3s разд.1 стл.5 стр.67&lt;=Ф.F3s разд.1 стл.4 стр.67</t>
  </si>
  <si>
    <t>Ф.F3s разд.1 стл.5 стр.68&lt;=Ф.F3s разд.1 стл.4 стр.68</t>
  </si>
  <si>
    <t>Ф.F3s разд.1 стл.5 стр.69&lt;=Ф.F3s разд.1 стл.4 стр.69</t>
  </si>
  <si>
    <t>Ф.F3s разд.1 стл.5 стр.70&lt;=Ф.F3s разд.1 стл.4 стр.70</t>
  </si>
  <si>
    <t>Ф.F3s разд.1 стл.5 стр.71&lt;=Ф.F3s разд.1 стл.4 стр.71</t>
  </si>
  <si>
    <t>Ф.F3s разд.1 стл.5 стр.72&lt;=Ф.F3s разд.1 стл.4 стр.72</t>
  </si>
  <si>
    <t>Ф.F3s разд.1 стл.5 стр.73&lt;=Ф.F3s разд.1 стл.4 стр.73</t>
  </si>
  <si>
    <t>Ф.F3s разд.1 стл.5 стр.74&lt;=Ф.F3s разд.1 стл.4 стр.74</t>
  </si>
  <si>
    <t>Ф.F3s разд.1 стл.5 стр.75&lt;=Ф.F3s разд.1 стл.4 стр.75</t>
  </si>
  <si>
    <t>Ф.F3s разд.1 стл.5 стр.76&lt;=Ф.F3s разд.1 стл.4 стр.76</t>
  </si>
  <si>
    <t>Ф.F3s разд.1 стл.5 стр.77&lt;=Ф.F3s разд.1 стл.4 стр.77</t>
  </si>
  <si>
    <t>Ф.F3s разд.1 стл.5 стр.78&lt;=Ф.F3s разд.1 стл.4 стр.78</t>
  </si>
  <si>
    <t>Ф.F3s разд.1 стл.5 стр.79&lt;=Ф.F3s разд.1 стл.4 стр.79</t>
  </si>
  <si>
    <t>Ф.F3s разд.1 стл.5 стр.80&lt;=Ф.F3s разд.1 стл.4 стр.80</t>
  </si>
  <si>
    <t>Ф.F3s разд.1 стл.5 стр.81&lt;=Ф.F3s разд.1 стл.4 стр.81</t>
  </si>
  <si>
    <t>Ф.F3s разд.1 стл.5 стр.82&lt;=Ф.F3s разд.1 стл.4 стр.82</t>
  </si>
  <si>
    <t>Ф.F3s разд.1 стл.5 стр.83&lt;=Ф.F3s разд.1 стл.4 стр.83</t>
  </si>
  <si>
    <t>Ф.F3s разд.1 стл.5 стр.84&lt;=Ф.F3s разд.1 стл.4 стр.84</t>
  </si>
  <si>
    <t>Ф.F3s разд.1 сумма стл.1-17 сумма стр.1-89&gt;0</t>
  </si>
  <si>
    <t>(2011) В разд.1  стл.1-17 и стр. 1-89 должны быть больше нуля(рмо)</t>
  </si>
  <si>
    <t>Cтатус</t>
  </si>
  <si>
    <t>Код формулы</t>
  </si>
  <si>
    <t>Формула</t>
  </si>
  <si>
    <t>Описание формулы</t>
  </si>
  <si>
    <t>Ф.F3s разд.3 стл.1 сумма стр.15-16&lt;=Ф.F3s разд.1 стл.10 стр.83</t>
  </si>
  <si>
    <t>(2011)В разд.3 сумма стр.15-16 должна быть меньше или равна разд.1 стл.10 стр.83</t>
  </si>
  <si>
    <t>Ф.F3s разд.2 стл.1 стр.1+Ф.F3s разд.2 стл.1 стр.3+Ф.F3s разд.2 стл.1 стр.5+Ф.F3s разд.2 стл.1 стр.6=Ф.F3s разд.1 стл.1 стр.58</t>
  </si>
  <si>
    <t xml:space="preserve">(2011)В разд.2 сумма стл.1-17 в стр.1,3,5,6  должна быть равна разд.1 стл.1-17 в стр.58 </t>
  </si>
  <si>
    <t>Ф.F3s разд.2 стл.2 стр.1+Ф.F3s разд.2 стл.2 стр.3+Ф.F3s разд.2 стл.2 стр.5+Ф.F3s разд.2 стл.2 стр.6=Ф.F3s разд.1 стл.2 стр.58</t>
  </si>
  <si>
    <t>Ф.F3s разд.2 стл.3 стр.1+Ф.F3s разд.2 стл.3 стр.3+Ф.F3s разд.2 стл.3 стр.5+Ф.F3s разд.2 стл.3 стр.6=Ф.F3s разд.1 стл.3 стр.58</t>
  </si>
  <si>
    <t>Ф.F3s разд.2 стл.4 стр.1+Ф.F3s разд.2 стл.4 стр.3+Ф.F3s разд.2 стл.4 стр.5+Ф.F3s разд.2 стл.4 стр.6=Ф.F3s разд.1 стл.4 стр.58</t>
  </si>
  <si>
    <t>Ф.F3s разд.2 стл.5 стр.1+Ф.F3s разд.2 стл.5 стр.3+Ф.F3s разд.2 стл.5 стр.5+Ф.F3s разд.2 стл.5 стр.6=Ф.F3s разд.1 стл.5 стр.58</t>
  </si>
  <si>
    <t>Ф.F3s разд.2 стл.6 стр.1+Ф.F3s разд.2 стл.6 стр.3+Ф.F3s разд.2 стл.6 стр.5+Ф.F3s разд.2 стл.6 стр.6=Ф.F3s разд.1 стл.6 стр.58</t>
  </si>
  <si>
    <t>Ф.F3s разд.2 стл.7 стр.1+Ф.F3s разд.2 стл.7 стр.3+Ф.F3s разд.2 стл.7 стр.5+Ф.F3s разд.2 стл.7 стр.6=Ф.F3s разд.1 стл.7 стр.58</t>
  </si>
  <si>
    <t>Ф.F3s разд.2 стл.8 стр.1+Ф.F3s разд.2 стл.8 стр.3+Ф.F3s разд.2 стл.8 стр.5+Ф.F3s разд.2 стл.8 стр.6=Ф.F3s разд.1 стл.8 стр.58</t>
  </si>
  <si>
    <t>Ф.F3s разд.2 стл.9 стр.1+Ф.F3s разд.2 стл.9 стр.3+Ф.F3s разд.2 стл.9 стр.5+Ф.F3s разд.2 стл.9 стр.6=Ф.F3s разд.1 стл.9 стр.58</t>
  </si>
  <si>
    <t>Ф.F3s разд.2 стл.10 стр.1+Ф.F3s разд.2 стл.10 стр.3+Ф.F3s разд.2 стл.10 стр.5+Ф.F3s разд.2 стл.10 стр.6=Ф.F3s разд.1 стл.10 стр.58</t>
  </si>
  <si>
    <t>Ф.F3s разд.2 стл.11 стр.1+Ф.F3s разд.2 стл.11 стр.3+Ф.F3s разд.2 стл.11 стр.5+Ф.F3s разд.2 стл.11 стр.6=Ф.F3s разд.1 стл.11 стр.58</t>
  </si>
  <si>
    <t>Ф.F3s разд.2 стл.12 стр.1+Ф.F3s разд.2 стл.12 стр.3+Ф.F3s разд.2 стл.12 стр.5+Ф.F3s разд.2 стл.12 стр.6=Ф.F3s разд.1 стл.12 стр.58</t>
  </si>
  <si>
    <t>Ф.F3s разд.2 стл.13 стр.1+Ф.F3s разд.2 стл.13 стр.3+Ф.F3s разд.2 стл.13 стр.5+Ф.F3s разд.2 стл.13 стр.6=Ф.F3s разд.1 стл.13 стр.58</t>
  </si>
  <si>
    <t>Ф.F3s разд.2 стл.14 стр.1+Ф.F3s разд.2 стл.14 стр.3+Ф.F3s разд.2 стл.14 стр.5+Ф.F3s разд.2 стл.14 стр.6=Ф.F3s разд.1 стл.14 стр.58</t>
  </si>
  <si>
    <t>Ф.F3s разд.2 стл.15 стр.1+Ф.F3s разд.2 стл.15 стр.3+Ф.F3s разд.2 стл.15 стр.5+Ф.F3s разд.2 стл.15 стр.6=Ф.F3s разд.1 стл.15 стр.58</t>
  </si>
  <si>
    <t>Ф.F3s разд.2 стл.16 стр.1+Ф.F3s разд.2 стл.16 стр.3+Ф.F3s разд.2 стл.16 стр.5+Ф.F3s разд.2 стл.16 стр.6=Ф.F3s разд.1 стл.16 стр.58</t>
  </si>
  <si>
    <t>Ф.F3s разд.2 стл.17 стр.1+Ф.F3s разд.2 стл.17 стр.3+Ф.F3s разд.2 стл.17 стр.5+Ф.F3s разд.2 стл.17 стр.6=Ф.F3s разд.1 стл.17 стр.58</t>
  </si>
  <si>
    <t>Ф.F3s разд.3 стл.1 стр.14&lt;=Ф.F3s разд.1 стл.10 стр.83</t>
  </si>
  <si>
    <t xml:space="preserve">(2011)В разд.3 стр.14 должна быть меньше или равна разд.1 стр.83 гр.10 </t>
  </si>
  <si>
    <t>Ф.F3s разд.3 стл.1 стр.1&lt;=Ф.F3s разд.1 стл.2 стр.83</t>
  </si>
  <si>
    <t>(2011)В разд.3 стр.1 гр.1 должна быть меньше или равна стр.83 гр.2 разд.1(рмо-нов)</t>
  </si>
  <si>
    <t>Ф.F3s разд.3 стл.1 стр.17=Ф.F3s разд.1 стл.5 стр.83</t>
  </si>
  <si>
    <t>(2011)В разд.3 стл.1 стр.17 должна быть равна разд.1 стл.5 стр.83(рмо)</t>
  </si>
  <si>
    <t>Ф.F3s разд.3 стл.1 сумма стр.2-6&lt;=Ф.F3s разд.1 стл.10 стр.83</t>
  </si>
  <si>
    <t>(2011)В разд.3 стл.1 сумма стр.2-6 должна быть меньше или равна разд.1 стл.10 стр.83 (рмо)</t>
  </si>
  <si>
    <t>Ф.F3s разд.1 стл.1 сумма стр.67-81=Ф.F3s разд.1 стл.1 стр.82</t>
  </si>
  <si>
    <t>(2011)В разд.1 сумма стр.67-81 в стл.1-17 должна быть равна стр.82 в стл.1-17(рмо)</t>
  </si>
  <si>
    <t>Ф.F3s разд.1 стл.2 сумма стр.67-81=Ф.F3s разд.1 стл.2 стр.82</t>
  </si>
  <si>
    <t>Ф.F3s разд.1 стл.3 сумма стр.67-81=Ф.F3s разд.1 стл.3 стр.82</t>
  </si>
  <si>
    <t>Ф.F3s разд.1 стл.4 сумма стр.67-81=Ф.F3s разд.1 стл.4 стр.82</t>
  </si>
  <si>
    <t>Ф.F3s разд.1 стл.5 сумма стр.67-81=Ф.F3s разд.1 стл.5 стр.82</t>
  </si>
  <si>
    <t>Ф.F3s разд.1 стл.6 сумма стр.67-81=Ф.F3s разд.1 стл.6 стр.82</t>
  </si>
  <si>
    <t>Ф.F3s разд.1 стл.7 сумма стр.67-81=Ф.F3s разд.1 стл.7 стр.82</t>
  </si>
  <si>
    <t>Ф.F3s разд.1 стл.8 сумма стр.67-81=Ф.F3s разд.1 стл.8 стр.82</t>
  </si>
  <si>
    <t>Ф.F3s разд.1 стл.9 сумма стр.67-81=Ф.F3s разд.1 стл.9 стр.82</t>
  </si>
  <si>
    <t>Ф.F3s разд.1 стл.10 сумма стр.67-81=Ф.F3s разд.1 стл.10 стр.82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</si>
</sst>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</numFmts>
  <fonts count="37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 CYR"/>
      <family val="1"/>
    </font>
    <font>
      <sz val="10"/>
      <color indexed="9"/>
      <name val="Times New Roman"/>
      <family val="1"/>
    </font>
    <font>
      <b/>
      <sz val="10"/>
      <color indexed="10"/>
      <name val="Times New Roman"/>
      <family val="1"/>
    </font>
    <font>
      <b/>
      <sz val="8"/>
      <color indexed="17"/>
      <name val="Times New Roman"/>
      <family val="1"/>
    </font>
    <font>
      <b/>
      <sz val="14"/>
      <name val="Times New Roman"/>
      <family val="1"/>
    </font>
    <font>
      <sz val="8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0"/>
      <name val="Times New Roman CYR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5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8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shrinkToFi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wrapText="1"/>
      <protection/>
    </xf>
    <xf numFmtId="0" fontId="1" fillId="0" borderId="4" xfId="0" applyFont="1" applyBorder="1" applyAlignment="1" applyProtection="1">
      <alignment wrapText="1"/>
      <protection/>
    </xf>
    <xf numFmtId="0" fontId="1" fillId="0" borderId="5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vertical="center" wrapText="1"/>
      <protection/>
    </xf>
    <xf numFmtId="0" fontId="3" fillId="0" borderId="7" xfId="0" applyFont="1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4" fillId="0" borderId="0" xfId="0" applyFont="1" applyAlignment="1" applyProtection="1">
      <alignment horizontal="right"/>
      <protection/>
    </xf>
    <xf numFmtId="0" fontId="17" fillId="0" borderId="0" xfId="0" applyFont="1" applyFill="1" applyAlignment="1" applyProtection="1">
      <alignment shrinkToFit="1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21" fillId="0" borderId="11" xfId="21" applyFont="1" applyFill="1" applyBorder="1" applyAlignment="1">
      <alignment/>
      <protection/>
    </xf>
    <xf numFmtId="0" fontId="1" fillId="0" borderId="0" xfId="0" applyFont="1" applyFill="1" applyAlignment="1">
      <alignment horizontal="center" vertical="center" wrapText="1"/>
    </xf>
    <xf numFmtId="0" fontId="18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vertical="top" wrapText="1"/>
    </xf>
    <xf numFmtId="0" fontId="3" fillId="0" borderId="12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3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 wrapText="1"/>
    </xf>
    <xf numFmtId="3" fontId="24" fillId="2" borderId="12" xfId="0" applyNumberFormat="1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49" fontId="19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6" fillId="0" borderId="0" xfId="0" applyNumberFormat="1" applyFont="1" applyFill="1" applyBorder="1" applyAlignment="1">
      <alignment horizontal="left" vertical="center" wrapText="1"/>
    </xf>
    <xf numFmtId="0" fontId="1" fillId="0" borderId="14" xfId="15" applyFont="1" applyFill="1" applyBorder="1" applyAlignment="1">
      <alignment horizontal="center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1" fillId="0" borderId="15" xfId="15" applyFont="1" applyFill="1" applyBorder="1" applyAlignment="1">
      <alignment horizontal="center"/>
      <protection/>
    </xf>
    <xf numFmtId="0" fontId="27" fillId="0" borderId="12" xfId="15" applyFont="1" applyFill="1" applyBorder="1" applyAlignment="1">
      <alignment horizontal="center" vertical="center" wrapText="1"/>
      <protection/>
    </xf>
    <xf numFmtId="0" fontId="2" fillId="0" borderId="16" xfId="15" applyFont="1" applyFill="1" applyBorder="1" applyAlignment="1">
      <alignment horizontal="center"/>
      <protection/>
    </xf>
    <xf numFmtId="0" fontId="2" fillId="0" borderId="15" xfId="15" applyFont="1" applyFill="1" applyBorder="1" applyAlignment="1">
      <alignment horizontal="center" vertical="center"/>
      <protection/>
    </xf>
    <xf numFmtId="0" fontId="25" fillId="0" borderId="13" xfId="15" applyFont="1" applyFill="1" applyBorder="1" applyAlignment="1">
      <alignment horizontal="center" vertical="center" wrapText="1"/>
      <protection/>
    </xf>
    <xf numFmtId="0" fontId="25" fillId="0" borderId="12" xfId="15" applyFont="1" applyFill="1" applyBorder="1" applyAlignment="1">
      <alignment horizontal="center" vertical="center" wrapText="1"/>
      <protection/>
    </xf>
    <xf numFmtId="0" fontId="25" fillId="0" borderId="15" xfId="15" applyFont="1" applyFill="1" applyBorder="1" applyAlignment="1">
      <alignment horizontal="center" vertical="center" wrapText="1"/>
      <protection/>
    </xf>
    <xf numFmtId="0" fontId="22" fillId="0" borderId="9" xfId="15" applyFont="1" applyFill="1" applyBorder="1" applyAlignment="1">
      <alignment/>
      <protection/>
    </xf>
    <xf numFmtId="0" fontId="1" fillId="0" borderId="12" xfId="15" applyFont="1" applyFill="1" applyBorder="1" applyAlignment="1">
      <alignment horizontal="center"/>
      <protection/>
    </xf>
    <xf numFmtId="0" fontId="22" fillId="0" borderId="12" xfId="15" applyFont="1" applyFill="1" applyBorder="1" applyAlignment="1">
      <alignment horizontal="left" vertical="center"/>
      <protection/>
    </xf>
    <xf numFmtId="0" fontId="1" fillId="0" borderId="12" xfId="15" applyFont="1" applyFill="1" applyBorder="1" applyAlignment="1">
      <alignment horizontal="center" vertical="center"/>
      <protection/>
    </xf>
    <xf numFmtId="0" fontId="14" fillId="0" borderId="12" xfId="0" applyFont="1" applyFill="1" applyBorder="1" applyAlignment="1">
      <alignment/>
    </xf>
    <xf numFmtId="0" fontId="1" fillId="0" borderId="12" xfId="15" applyFont="1" applyFill="1" applyBorder="1" applyAlignment="1">
      <alignment vertical="center"/>
      <protection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horizontal="center" vertical="top" wrapText="1"/>
    </xf>
    <xf numFmtId="0" fontId="2" fillId="0" borderId="12" xfId="15" applyFont="1" applyFill="1" applyBorder="1" applyAlignment="1">
      <alignment horizontal="center" vertical="center"/>
      <protection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vertical="center" wrapText="1"/>
    </xf>
    <xf numFmtId="49" fontId="19" fillId="0" borderId="9" xfId="0" applyNumberFormat="1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22" applyFont="1" applyFill="1" applyBorder="1">
      <alignment/>
      <protection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9" fillId="0" borderId="7" xfId="0" applyFont="1" applyBorder="1" applyAlignment="1" applyProtection="1">
      <alignment horizontal="left"/>
      <protection/>
    </xf>
    <xf numFmtId="0" fontId="29" fillId="0" borderId="1" xfId="0" applyFont="1" applyBorder="1" applyAlignment="1" applyProtection="1">
      <alignment horizontal="left"/>
      <protection/>
    </xf>
    <xf numFmtId="0" fontId="32" fillId="0" borderId="4" xfId="0" applyFont="1" applyBorder="1" applyAlignment="1" applyProtection="1">
      <alignment horizontal="right" wrapText="1"/>
      <protection/>
    </xf>
    <xf numFmtId="0" fontId="32" fillId="2" borderId="4" xfId="0" applyFont="1" applyFill="1" applyBorder="1" applyAlignment="1" applyProtection="1">
      <alignment horizontal="center" wrapText="1"/>
      <protection locked="0"/>
    </xf>
    <xf numFmtId="0" fontId="32" fillId="0" borderId="4" xfId="0" applyFont="1" applyBorder="1" applyAlignment="1" applyProtection="1">
      <alignment horizontal="center" wrapText="1"/>
      <protection/>
    </xf>
    <xf numFmtId="0" fontId="32" fillId="0" borderId="4" xfId="0" applyFont="1" applyBorder="1" applyAlignment="1" applyProtection="1">
      <alignment wrapText="1"/>
      <protection/>
    </xf>
    <xf numFmtId="0" fontId="19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27" fillId="0" borderId="12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right"/>
    </xf>
    <xf numFmtId="0" fontId="19" fillId="0" borderId="19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/>
    </xf>
    <xf numFmtId="0" fontId="19" fillId="0" borderId="21" xfId="0" applyFont="1" applyFill="1" applyBorder="1" applyAlignment="1">
      <alignment horizontal="left" vertical="top" wrapText="1"/>
    </xf>
    <xf numFmtId="0" fontId="3" fillId="0" borderId="22" xfId="0" applyFont="1" applyBorder="1" applyAlignment="1">
      <alignment/>
    </xf>
    <xf numFmtId="49" fontId="19" fillId="0" borderId="21" xfId="0" applyNumberFormat="1" applyFont="1" applyFill="1" applyBorder="1" applyAlignment="1">
      <alignment wrapText="1"/>
    </xf>
    <xf numFmtId="0" fontId="19" fillId="0" borderId="23" xfId="0" applyFont="1" applyFill="1" applyBorder="1" applyAlignment="1">
      <alignment horizontal="right"/>
    </xf>
    <xf numFmtId="3" fontId="33" fillId="2" borderId="12" xfId="0" applyNumberFormat="1" applyFont="1" applyFill="1" applyBorder="1" applyAlignment="1">
      <alignment horizontal="right" vertical="center"/>
    </xf>
    <xf numFmtId="3" fontId="33" fillId="3" borderId="12" xfId="0" applyNumberFormat="1" applyFont="1" applyFill="1" applyBorder="1" applyAlignment="1">
      <alignment horizontal="right" vertical="center"/>
    </xf>
    <xf numFmtId="3" fontId="33" fillId="2" borderId="12" xfId="0" applyNumberFormat="1" applyFont="1" applyFill="1" applyBorder="1" applyAlignment="1">
      <alignment horizontal="right" vertical="center" wrapText="1"/>
    </xf>
    <xf numFmtId="3" fontId="33" fillId="3" borderId="12" xfId="0" applyNumberFormat="1" applyFont="1" applyFill="1" applyBorder="1" applyAlignment="1">
      <alignment horizontal="right" vertical="center" wrapText="1"/>
    </xf>
    <xf numFmtId="3" fontId="33" fillId="2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/>
    </xf>
    <xf numFmtId="3" fontId="33" fillId="3" borderId="14" xfId="0" applyNumberFormat="1" applyFont="1" applyFill="1" applyBorder="1" applyAlignment="1">
      <alignment horizontal="right" vertical="center" wrapText="1"/>
    </xf>
    <xf numFmtId="3" fontId="33" fillId="2" borderId="15" xfId="0" applyNumberFormat="1" applyFont="1" applyFill="1" applyBorder="1" applyAlignment="1">
      <alignment horizontal="right" vertical="center"/>
    </xf>
    <xf numFmtId="3" fontId="33" fillId="3" borderId="15" xfId="0" applyNumberFormat="1" applyFont="1" applyFill="1" applyBorder="1" applyAlignment="1">
      <alignment horizontal="right" vertical="center"/>
    </xf>
    <xf numFmtId="3" fontId="33" fillId="2" borderId="24" xfId="0" applyNumberFormat="1" applyFont="1" applyFill="1" applyBorder="1" applyAlignment="1">
      <alignment horizontal="right" vertical="center"/>
    </xf>
    <xf numFmtId="3" fontId="33" fillId="3" borderId="24" xfId="0" applyNumberFormat="1" applyFont="1" applyFill="1" applyBorder="1" applyAlignment="1">
      <alignment horizontal="right" vertical="center"/>
    </xf>
    <xf numFmtId="3" fontId="33" fillId="2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 applyProtection="1">
      <alignment horizontal="center"/>
      <protection locked="0"/>
    </xf>
    <xf numFmtId="3" fontId="34" fillId="2" borderId="12" xfId="0" applyNumberFormat="1" applyFont="1" applyFill="1" applyBorder="1" applyAlignment="1">
      <alignment horizontal="right" vertical="center" wrapText="1"/>
    </xf>
    <xf numFmtId="3" fontId="35" fillId="2" borderId="12" xfId="0" applyNumberFormat="1" applyFont="1" applyFill="1" applyBorder="1" applyAlignment="1">
      <alignment horizontal="right" vertical="center" wrapText="1"/>
    </xf>
    <xf numFmtId="3" fontId="35" fillId="3" borderId="1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>
      <alignment/>
    </xf>
    <xf numFmtId="0" fontId="18" fillId="0" borderId="27" xfId="0" applyFont="1" applyBorder="1" applyAlignment="1">
      <alignment horizontal="right"/>
    </xf>
    <xf numFmtId="0" fontId="18" fillId="0" borderId="26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49" fontId="19" fillId="0" borderId="19" xfId="0" applyNumberFormat="1" applyFont="1" applyFill="1" applyBorder="1" applyAlignment="1">
      <alignment wrapText="1"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3" fillId="0" borderId="29" xfId="20" applyNumberFormat="1" applyFont="1" applyAlignment="1">
      <alignment vertical="top" wrapText="1"/>
      <protection/>
    </xf>
    <xf numFmtId="0" fontId="3" fillId="0" borderId="0" xfId="20" applyNumberFormat="1" applyFont="1" applyBorder="1" applyAlignment="1">
      <alignment vertical="top" wrapText="1"/>
      <protection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36" fillId="0" borderId="29" xfId="20" applyNumberFormat="1" applyFont="1" applyAlignment="1">
      <alignment horizontal="center" vertical="top"/>
      <protection/>
    </xf>
    <xf numFmtId="1" fontId="36" fillId="0" borderId="0" xfId="20" applyNumberFormat="1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30" xfId="20" applyNumberFormat="1" applyFont="1" applyAlignment="1">
      <alignment horizontal="center" vertical="center"/>
      <protection/>
    </xf>
    <xf numFmtId="0" fontId="12" fillId="0" borderId="29" xfId="20" applyNumberFormat="1" applyFont="1" applyAlignment="1">
      <alignment horizontal="center" vertical="center"/>
      <protection/>
    </xf>
    <xf numFmtId="0" fontId="12" fillId="0" borderId="0" xfId="20" applyNumberFormat="1" applyFont="1" applyBorder="1" applyAlignment="1">
      <alignment horizontal="center" vertical="center"/>
      <protection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0" xfId="20" applyNumberFormat="1" applyFont="1" applyAlignment="1">
      <alignment horizontal="center" vertical="center" wrapText="1"/>
      <protection/>
    </xf>
    <xf numFmtId="0" fontId="12" fillId="0" borderId="31" xfId="20" applyNumberFormat="1" applyFont="1" applyBorder="1" applyAlignment="1">
      <alignment horizontal="center" vertical="center"/>
      <protection/>
    </xf>
    <xf numFmtId="1" fontId="36" fillId="0" borderId="31" xfId="20" applyNumberFormat="1" applyFont="1" applyBorder="1" applyAlignment="1">
      <alignment horizontal="center" vertical="top"/>
      <protection/>
    </xf>
    <xf numFmtId="0" fontId="3" fillId="0" borderId="31" xfId="20" applyNumberFormat="1" applyFont="1" applyBorder="1" applyAlignment="1">
      <alignment vertical="top" wrapText="1"/>
      <protection/>
    </xf>
    <xf numFmtId="49" fontId="3" fillId="2" borderId="12" xfId="0" applyNumberFormat="1" applyFont="1" applyFill="1" applyBorder="1" applyAlignment="1" applyProtection="1">
      <alignment wrapText="1"/>
      <protection locked="0"/>
    </xf>
    <xf numFmtId="0" fontId="3" fillId="0" borderId="29" xfId="19" applyNumberFormat="1" applyFont="1" applyAlignment="1">
      <alignment vertical="top" wrapText="1"/>
      <protection/>
    </xf>
    <xf numFmtId="1" fontId="36" fillId="0" borderId="29" xfId="19" applyNumberFormat="1" applyFont="1" applyAlignment="1">
      <alignment horizontal="center" vertical="top"/>
      <protection/>
    </xf>
    <xf numFmtId="0" fontId="4" fillId="0" borderId="30" xfId="19" applyNumberFormat="1" applyFont="1" applyAlignment="1">
      <alignment horizontal="center" vertical="center"/>
      <protection/>
    </xf>
    <xf numFmtId="0" fontId="31" fillId="0" borderId="29" xfId="19" applyNumberFormat="1" applyFont="1" applyAlignment="1">
      <alignment horizontal="center" vertical="center"/>
      <protection/>
    </xf>
    <xf numFmtId="0" fontId="4" fillId="0" borderId="30" xfId="19" applyNumberFormat="1" applyFont="1" applyAlignment="1">
      <alignment horizontal="center" vertical="center" wrapText="1"/>
      <protection/>
    </xf>
    <xf numFmtId="49" fontId="4" fillId="2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wrapText="1"/>
    </xf>
    <xf numFmtId="0" fontId="6" fillId="0" borderId="1" xfId="0" applyFont="1" applyBorder="1" applyAlignment="1" applyProtection="1">
      <alignment horizontal="center" vertical="top"/>
      <protection/>
    </xf>
    <xf numFmtId="0" fontId="6" fillId="0" borderId="2" xfId="0" applyFont="1" applyBorder="1" applyAlignment="1" applyProtection="1">
      <alignment horizontal="center" vertical="top"/>
      <protection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2" xfId="0" applyFont="1" applyBorder="1" applyAlignment="1" applyProtection="1">
      <alignment horizontal="center"/>
      <protection/>
    </xf>
    <xf numFmtId="0" fontId="6" fillId="0" borderId="7" xfId="0" applyFont="1" applyBorder="1" applyAlignment="1" applyProtection="1">
      <alignment horizontal="center" vertical="top"/>
      <protection/>
    </xf>
    <xf numFmtId="0" fontId="2" fillId="0" borderId="32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9" fillId="0" borderId="1" xfId="0" applyFont="1" applyBorder="1" applyAlignment="1" applyProtection="1">
      <alignment horizontal="center"/>
      <protection/>
    </xf>
    <xf numFmtId="0" fontId="29" fillId="0" borderId="2" xfId="0" applyFont="1" applyBorder="1" applyAlignment="1" applyProtection="1">
      <alignment horizontal="center"/>
      <protection/>
    </xf>
    <xf numFmtId="0" fontId="31" fillId="0" borderId="1" xfId="0" applyFont="1" applyBorder="1" applyAlignment="1" applyProtection="1">
      <alignment/>
      <protection/>
    </xf>
    <xf numFmtId="0" fontId="31" fillId="0" borderId="2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3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15" fillId="0" borderId="7" xfId="0" applyFont="1" applyFill="1" applyBorder="1" applyAlignment="1" applyProtection="1">
      <alignment horizontal="center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35" xfId="0" applyFont="1" applyBorder="1" applyAlignment="1" applyProtection="1">
      <alignment horizontal="center" vertical="center" wrapText="1"/>
      <protection/>
    </xf>
    <xf numFmtId="0" fontId="2" fillId="0" borderId="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15" fillId="0" borderId="33" xfId="0" applyFont="1" applyFill="1" applyBorder="1" applyAlignment="1" applyProtection="1">
      <alignment horizontal="center" vertical="center" wrapText="1"/>
      <protection/>
    </xf>
    <xf numFmtId="0" fontId="15" fillId="0" borderId="34" xfId="0" applyFont="1" applyFill="1" applyBorder="1" applyAlignment="1" applyProtection="1">
      <alignment horizontal="center" vertical="center" wrapText="1"/>
      <protection/>
    </xf>
    <xf numFmtId="0" fontId="15" fillId="0" borderId="35" xfId="0" applyFont="1" applyFill="1" applyBorder="1" applyAlignment="1" applyProtection="1">
      <alignment horizontal="center" vertical="center" wrapText="1"/>
      <protection/>
    </xf>
    <xf numFmtId="0" fontId="29" fillId="0" borderId="7" xfId="0" applyFont="1" applyBorder="1" applyAlignment="1" applyProtection="1">
      <alignment horizontal="center"/>
      <protection/>
    </xf>
    <xf numFmtId="0" fontId="29" fillId="0" borderId="7" xfId="0" applyFont="1" applyBorder="1" applyAlignment="1" applyProtection="1">
      <alignment horizontal="center" wrapText="1"/>
      <protection/>
    </xf>
    <xf numFmtId="0" fontId="5" fillId="0" borderId="1" xfId="0" applyFont="1" applyBorder="1" applyAlignment="1" applyProtection="1">
      <alignment horizontal="center"/>
      <protection/>
    </xf>
    <xf numFmtId="0" fontId="5" fillId="0" borderId="2" xfId="0" applyFont="1" applyBorder="1" applyAlignment="1" applyProtection="1">
      <alignment horizontal="center"/>
      <protection/>
    </xf>
    <xf numFmtId="0" fontId="18" fillId="2" borderId="7" xfId="0" applyFont="1" applyFill="1" applyBorder="1" applyAlignment="1" applyProtection="1">
      <alignment horizontal="center" wrapText="1"/>
      <protection locked="0"/>
    </xf>
    <xf numFmtId="0" fontId="18" fillId="2" borderId="1" xfId="0" applyFont="1" applyFill="1" applyBorder="1" applyAlignment="1" applyProtection="1">
      <alignment horizontal="center" wrapText="1"/>
      <protection locked="0"/>
    </xf>
    <xf numFmtId="0" fontId="18" fillId="2" borderId="2" xfId="0" applyFont="1" applyFill="1" applyBorder="1" applyAlignment="1" applyProtection="1">
      <alignment horizont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/>
    </xf>
    <xf numFmtId="0" fontId="4" fillId="0" borderId="7" xfId="0" applyFont="1" applyBorder="1" applyAlignment="1" applyProtection="1">
      <alignment horizontal="center" wrapText="1"/>
      <protection/>
    </xf>
    <xf numFmtId="0" fontId="4" fillId="0" borderId="1" xfId="0" applyFont="1" applyBorder="1" applyAlignment="1" applyProtection="1">
      <alignment horizontal="center" wrapText="1"/>
      <protection/>
    </xf>
    <xf numFmtId="0" fontId="4" fillId="0" borderId="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Fill="1" applyBorder="1" applyAlignment="1" applyProtection="1">
      <alignment horizontal="center" vertical="center" wrapText="1"/>
      <protection/>
    </xf>
    <xf numFmtId="0" fontId="1" fillId="0" borderId="7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" xfId="0" applyFont="1" applyBorder="1" applyAlignment="1" applyProtection="1">
      <alignment horizont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4" xfId="0" applyFont="1" applyBorder="1" applyAlignment="1" applyProtection="1">
      <alignment horizontal="center" vertical="center" wrapText="1"/>
      <protection/>
    </xf>
    <xf numFmtId="0" fontId="4" fillId="0" borderId="35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" xfId="0" applyFont="1" applyBorder="1" applyAlignment="1" applyProtection="1">
      <alignment horizontal="center"/>
      <protection/>
    </xf>
    <xf numFmtId="0" fontId="4" fillId="0" borderId="2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2" fillId="0" borderId="7" xfId="0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>
      <alignment vertical="top" wrapText="1"/>
    </xf>
    <xf numFmtId="49" fontId="14" fillId="0" borderId="14" xfId="0" applyNumberFormat="1" applyFont="1" applyFill="1" applyBorder="1" applyAlignment="1">
      <alignment horizontal="left" vertical="center" wrapText="1"/>
    </xf>
    <xf numFmtId="49" fontId="14" fillId="0" borderId="37" xfId="0" applyNumberFormat="1" applyFont="1" applyFill="1" applyBorder="1" applyAlignment="1">
      <alignment vertical="top" wrapText="1"/>
    </xf>
    <xf numFmtId="49" fontId="14" fillId="0" borderId="24" xfId="0" applyNumberFormat="1" applyFont="1" applyFill="1" applyBorder="1" applyAlignment="1">
      <alignment vertical="top" wrapText="1"/>
    </xf>
    <xf numFmtId="2" fontId="19" fillId="0" borderId="14" xfId="0" applyNumberFormat="1" applyFont="1" applyFill="1" applyBorder="1" applyAlignment="1">
      <alignment horizontal="center" vertical="center" textRotation="90"/>
    </xf>
    <xf numFmtId="2" fontId="19" fillId="0" borderId="38" xfId="0" applyNumberFormat="1" applyFont="1" applyFill="1" applyBorder="1" applyAlignment="1">
      <alignment horizontal="center" vertical="center" textRotation="90"/>
    </xf>
    <xf numFmtId="49" fontId="4" fillId="0" borderId="12" xfId="0" applyNumberFormat="1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38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left" vertical="top" wrapText="1"/>
    </xf>
    <xf numFmtId="49" fontId="14" fillId="0" borderId="39" xfId="0" applyNumberFormat="1" applyFont="1" applyFill="1" applyBorder="1" applyAlignment="1">
      <alignment horizontal="center" vertical="center" wrapText="1"/>
    </xf>
    <xf numFmtId="49" fontId="14" fillId="0" borderId="40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41" xfId="0" applyNumberFormat="1" applyFont="1" applyFill="1" applyBorder="1" applyAlignment="1">
      <alignment horizontal="center" vertical="center" wrapText="1"/>
    </xf>
    <xf numFmtId="49" fontId="14" fillId="0" borderId="16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4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shrinkToFit="1"/>
    </xf>
    <xf numFmtId="0" fontId="4" fillId="0" borderId="12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41" xfId="0" applyNumberFormat="1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textRotation="90"/>
    </xf>
    <xf numFmtId="49" fontId="4" fillId="0" borderId="9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20" fillId="0" borderId="0" xfId="0" applyNumberFormat="1" applyFont="1" applyFill="1" applyBorder="1" applyAlignment="1">
      <alignment vertical="top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19" fillId="0" borderId="13" xfId="0" applyNumberFormat="1" applyFont="1" applyFill="1" applyBorder="1" applyAlignment="1">
      <alignment horizontal="left" vertical="top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vertical="center" wrapText="1"/>
    </xf>
    <xf numFmtId="49" fontId="19" fillId="0" borderId="13" xfId="0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0" fontId="19" fillId="0" borderId="13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9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right"/>
    </xf>
    <xf numFmtId="0" fontId="19" fillId="0" borderId="41" xfId="0" applyFont="1" applyFill="1" applyBorder="1" applyAlignment="1">
      <alignment horizontal="right"/>
    </xf>
    <xf numFmtId="0" fontId="19" fillId="0" borderId="38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20" fillId="0" borderId="0" xfId="15" applyFont="1" applyFill="1" applyBorder="1" applyAlignment="1">
      <alignment horizontal="left" wrapText="1"/>
      <protection/>
    </xf>
    <xf numFmtId="0" fontId="19" fillId="4" borderId="11" xfId="0" applyFont="1" applyFill="1" applyBorder="1" applyAlignment="1">
      <alignment horizontal="left" wrapText="1"/>
    </xf>
    <xf numFmtId="0" fontId="1" fillId="0" borderId="14" xfId="15" applyFont="1" applyFill="1" applyBorder="1" applyAlignment="1">
      <alignment horizontal="center" vertical="center"/>
      <protection/>
    </xf>
    <xf numFmtId="0" fontId="1" fillId="0" borderId="15" xfId="15" applyFont="1" applyFill="1" applyBorder="1" applyAlignment="1">
      <alignment horizontal="center" vertical="center"/>
      <protection/>
    </xf>
    <xf numFmtId="0" fontId="27" fillId="0" borderId="9" xfId="15" applyFont="1" applyFill="1" applyBorder="1" applyAlignment="1">
      <alignment horizontal="center" vertical="center" wrapText="1"/>
      <protection/>
    </xf>
    <xf numFmtId="0" fontId="27" fillId="0" borderId="13" xfId="15" applyFont="1" applyFill="1" applyBorder="1" applyAlignment="1">
      <alignment horizontal="center" vertical="center" wrapText="1"/>
      <protection/>
    </xf>
    <xf numFmtId="0" fontId="27" fillId="0" borderId="14" xfId="15" applyFont="1" applyFill="1" applyBorder="1" applyAlignment="1">
      <alignment horizontal="center" vertical="center" wrapText="1"/>
      <protection/>
    </xf>
    <xf numFmtId="0" fontId="27" fillId="0" borderId="15" xfId="15" applyFont="1" applyFill="1" applyBorder="1" applyAlignment="1">
      <alignment horizontal="center" vertical="center" wrapText="1"/>
      <protection/>
    </xf>
    <xf numFmtId="0" fontId="28" fillId="0" borderId="0" xfId="15" applyFont="1" applyFill="1" applyBorder="1" applyAlignment="1">
      <alignment horizontal="left" vertical="justify"/>
      <protection/>
    </xf>
    <xf numFmtId="0" fontId="19" fillId="0" borderId="14" xfId="0" applyFont="1" applyFill="1" applyBorder="1" applyAlignment="1">
      <alignment horizontal="left" vertical="center" wrapText="1"/>
    </xf>
    <xf numFmtId="0" fontId="19" fillId="0" borderId="38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23" fillId="0" borderId="0" xfId="15" applyFont="1" applyFill="1" applyBorder="1" applyAlignment="1">
      <alignment horizontal="left" vertical="center" wrapText="1"/>
      <protection/>
    </xf>
    <xf numFmtId="0" fontId="1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 applyProtection="1">
      <alignment horizontal="right" vertical="top" wrapText="1"/>
      <protection locked="0"/>
    </xf>
    <xf numFmtId="0" fontId="2" fillId="0" borderId="0" xfId="0" applyFont="1" applyFill="1" applyBorder="1" applyAlignment="1" applyProtection="1">
      <alignment horizontal="center" vertical="justify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</cellXfs>
  <cellStyles count="13">
    <cellStyle name="Normal" xfId="0"/>
    <cellStyle name="Normal_Таблица ВС РФ" xfId="15"/>
    <cellStyle name="Hyperlink" xfId="16"/>
    <cellStyle name="Currency" xfId="17"/>
    <cellStyle name="Currency [0]" xfId="18"/>
    <cellStyle name="Обычный_ФЛК (информационный)" xfId="19"/>
    <cellStyle name="Обычный_ФЛК (обязательный)" xfId="20"/>
    <cellStyle name="Обычный_Шаблон формы №4_2003" xfId="21"/>
    <cellStyle name="Обычный_Шаблон формы №8_2003" xfId="22"/>
    <cellStyle name="Followed Hyperlink" xfId="23"/>
    <cellStyle name="Percent" xfId="24"/>
    <cellStyle name="Comma" xfId="25"/>
    <cellStyle name="Comma [0]" xfId="26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12</xdr:col>
      <xdr:colOff>295275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6267450" y="0"/>
          <a:ext cx="38671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  <xdr:twoCellAnchor>
    <xdr:from>
      <xdr:col>6</xdr:col>
      <xdr:colOff>400050</xdr:colOff>
      <xdr:row>0</xdr:row>
      <xdr:rowOff>0</xdr:rowOff>
    </xdr:from>
    <xdr:to>
      <xdr:col>13</xdr:col>
      <xdr:colOff>295275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267450" y="0"/>
          <a:ext cx="44100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ОТЧЕТ О РАБОТЕ СУДОВ ПЕРВОЙ ИНСТАНЦИИ ПО РАССМОТРЕНИЮ ГРАЖДАНСКИХ ДЕЛ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1" name="Line 1"/>
        <xdr:cNvSpPr>
          <a:spLocks/>
        </xdr:cNvSpPr>
      </xdr:nvSpPr>
      <xdr:spPr>
        <a:xfrm>
          <a:off x="2409825" y="9267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2" name="Line 10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3" name="Line 13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0</xdr:rowOff>
    </xdr:from>
    <xdr:to>
      <xdr:col>1</xdr:col>
      <xdr:colOff>66675</xdr:colOff>
      <xdr:row>26</xdr:row>
      <xdr:rowOff>0</xdr:rowOff>
    </xdr:to>
    <xdr:sp>
      <xdr:nvSpPr>
        <xdr:cNvPr id="4" name="Line 15"/>
        <xdr:cNvSpPr>
          <a:spLocks/>
        </xdr:cNvSpPr>
      </xdr:nvSpPr>
      <xdr:spPr>
        <a:xfrm>
          <a:off x="2409825" y="9267825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5" name="Line 23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39</xdr:row>
      <xdr:rowOff>0</xdr:rowOff>
    </xdr:from>
    <xdr:to>
      <xdr:col>4</xdr:col>
      <xdr:colOff>0</xdr:colOff>
      <xdr:row>39</xdr:row>
      <xdr:rowOff>0</xdr:rowOff>
    </xdr:to>
    <xdr:sp>
      <xdr:nvSpPr>
        <xdr:cNvPr id="6" name="Line 26"/>
        <xdr:cNvSpPr>
          <a:spLocks/>
        </xdr:cNvSpPr>
      </xdr:nvSpPr>
      <xdr:spPr>
        <a:xfrm>
          <a:off x="1072515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7" name="Line 28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8" name="Line 37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9" name="Line 46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0" name="Line 55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1" name="Line 56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33</xdr:row>
      <xdr:rowOff>0</xdr:rowOff>
    </xdr:from>
    <xdr:to>
      <xdr:col>1</xdr:col>
      <xdr:colOff>66675</xdr:colOff>
      <xdr:row>33</xdr:row>
      <xdr:rowOff>0</xdr:rowOff>
    </xdr:to>
    <xdr:sp>
      <xdr:nvSpPr>
        <xdr:cNvPr id="12" name="Line 57"/>
        <xdr:cNvSpPr>
          <a:spLocks/>
        </xdr:cNvSpPr>
      </xdr:nvSpPr>
      <xdr:spPr>
        <a:xfrm>
          <a:off x="2409825" y="122682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3" name="Line 58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4" name="Line 59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5" name="Line 60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6" name="Line 61"/>
        <xdr:cNvSpPr>
          <a:spLocks/>
        </xdr:cNvSpPr>
      </xdr:nvSpPr>
      <xdr:spPr>
        <a:xfrm>
          <a:off x="16040100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17" name="Line 62"/>
        <xdr:cNvSpPr>
          <a:spLocks/>
        </xdr:cNvSpPr>
      </xdr:nvSpPr>
      <xdr:spPr>
        <a:xfrm>
          <a:off x="2409825" y="7734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8" name="Line 63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19" name="Line 64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22</xdr:row>
      <xdr:rowOff>0</xdr:rowOff>
    </xdr:from>
    <xdr:to>
      <xdr:col>1</xdr:col>
      <xdr:colOff>66675</xdr:colOff>
      <xdr:row>22</xdr:row>
      <xdr:rowOff>0</xdr:rowOff>
    </xdr:to>
    <xdr:sp>
      <xdr:nvSpPr>
        <xdr:cNvPr id="20" name="Line 65"/>
        <xdr:cNvSpPr>
          <a:spLocks/>
        </xdr:cNvSpPr>
      </xdr:nvSpPr>
      <xdr:spPr>
        <a:xfrm>
          <a:off x="2409825" y="77343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1" name="Line 66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2" name="Line 67"/>
        <xdr:cNvSpPr>
          <a:spLocks/>
        </xdr:cNvSpPr>
      </xdr:nvSpPr>
      <xdr:spPr>
        <a:xfrm>
          <a:off x="17564100" y="13525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3" name="Line 68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4" name="Line 69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5" name="Line 70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6" name="Line 71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7" name="Line 72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28</xdr:row>
      <xdr:rowOff>0</xdr:rowOff>
    </xdr:from>
    <xdr:to>
      <xdr:col>1</xdr:col>
      <xdr:colOff>66675</xdr:colOff>
      <xdr:row>28</xdr:row>
      <xdr:rowOff>0</xdr:rowOff>
    </xdr:to>
    <xdr:sp>
      <xdr:nvSpPr>
        <xdr:cNvPr id="28" name="Line 73"/>
        <xdr:cNvSpPr>
          <a:spLocks/>
        </xdr:cNvSpPr>
      </xdr:nvSpPr>
      <xdr:spPr>
        <a:xfrm>
          <a:off x="2409825" y="109347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29" name="Line 74"/>
        <xdr:cNvSpPr>
          <a:spLocks/>
        </xdr:cNvSpPr>
      </xdr:nvSpPr>
      <xdr:spPr>
        <a:xfrm>
          <a:off x="2409825" y="8763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25</xdr:row>
      <xdr:rowOff>0</xdr:rowOff>
    </xdr:from>
    <xdr:to>
      <xdr:col>1</xdr:col>
      <xdr:colOff>66675</xdr:colOff>
      <xdr:row>25</xdr:row>
      <xdr:rowOff>0</xdr:rowOff>
    </xdr:to>
    <xdr:sp>
      <xdr:nvSpPr>
        <xdr:cNvPr id="30" name="Line 75"/>
        <xdr:cNvSpPr>
          <a:spLocks/>
        </xdr:cNvSpPr>
      </xdr:nvSpPr>
      <xdr:spPr>
        <a:xfrm>
          <a:off x="2409825" y="8763000"/>
          <a:ext cx="3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1" name="Line 76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2" name="Line 77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3" name="Line 78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4" name="Line 79"/>
        <xdr:cNvSpPr>
          <a:spLocks/>
        </xdr:cNvSpPr>
      </xdr:nvSpPr>
      <xdr:spPr>
        <a:xfrm>
          <a:off x="19688175" y="1402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5" name="Line 80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6" name="Line 81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7" name="Line 82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33</xdr:row>
      <xdr:rowOff>0</xdr:rowOff>
    </xdr:from>
    <xdr:to>
      <xdr:col>8</xdr:col>
      <xdr:colOff>0</xdr:colOff>
      <xdr:row>33</xdr:row>
      <xdr:rowOff>0</xdr:rowOff>
    </xdr:to>
    <xdr:sp>
      <xdr:nvSpPr>
        <xdr:cNvPr id="38" name="Line 83"/>
        <xdr:cNvSpPr>
          <a:spLocks/>
        </xdr:cNvSpPr>
      </xdr:nvSpPr>
      <xdr:spPr>
        <a:xfrm>
          <a:off x="17564100" y="12268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39" name="Line 84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0" name="Line 85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1" name="Line 86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42" name="Line 87"/>
        <xdr:cNvSpPr>
          <a:spLocks/>
        </xdr:cNvSpPr>
      </xdr:nvSpPr>
      <xdr:spPr>
        <a:xfrm>
          <a:off x="17564100" y="13773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3" name="Line 88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4" name="Line 89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5" name="Line 90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40</xdr:row>
      <xdr:rowOff>0</xdr:rowOff>
    </xdr:to>
    <xdr:sp>
      <xdr:nvSpPr>
        <xdr:cNvPr id="46" name="Line 91"/>
        <xdr:cNvSpPr>
          <a:spLocks/>
        </xdr:cNvSpPr>
      </xdr:nvSpPr>
      <xdr:spPr>
        <a:xfrm>
          <a:off x="19688175" y="1426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5"/>
  <sheetViews>
    <sheetView showGridLines="0" tabSelected="1" zoomScaleSheetLayoutView="100" workbookViewId="0" topLeftCell="A1">
      <selection activeCell="D35" sqref="D35:K35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2.710937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9.140625" style="4" customWidth="1"/>
    <col min="16" max="16" width="10.00390625" style="4" bestFit="1" customWidth="1"/>
    <col min="17" max="16384" width="9.140625" style="4" customWidth="1"/>
  </cols>
  <sheetData>
    <row r="1" spans="1:16" ht="16.5" thickBot="1">
      <c r="A1" s="21" t="str">
        <f>"f3s-"&amp;VLOOKUP(G6,Коды_отчетных_периодов,2,FALSE)&amp;"-"&amp;I6&amp;"-"&amp;VLOOKUP(D26,Коды_судов,2,FALSE)</f>
        <v>f3s-Y-2012-155</v>
      </c>
      <c r="B1" s="3"/>
      <c r="P1" s="24">
        <v>41051</v>
      </c>
    </row>
    <row r="2" spans="4:13" ht="13.5" customHeight="1" thickBot="1">
      <c r="D2" s="271" t="s">
        <v>840</v>
      </c>
      <c r="E2" s="272"/>
      <c r="F2" s="272"/>
      <c r="G2" s="272"/>
      <c r="H2" s="272"/>
      <c r="I2" s="272"/>
      <c r="J2" s="272"/>
      <c r="K2" s="272"/>
      <c r="L2" s="273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6.5" customHeight="1">
      <c r="D4" s="274" t="s">
        <v>1249</v>
      </c>
      <c r="E4" s="275"/>
      <c r="F4" s="275"/>
      <c r="G4" s="275"/>
      <c r="H4" s="275"/>
      <c r="I4" s="275"/>
      <c r="J4" s="275"/>
      <c r="K4" s="275"/>
      <c r="L4" s="276"/>
      <c r="M4" s="5"/>
    </row>
    <row r="5" spans="4:13" ht="16.5" customHeight="1">
      <c r="D5" s="277"/>
      <c r="E5" s="278"/>
      <c r="F5" s="278"/>
      <c r="G5" s="278"/>
      <c r="H5" s="278"/>
      <c r="I5" s="278"/>
      <c r="J5" s="278"/>
      <c r="K5" s="278"/>
      <c r="L5" s="279"/>
      <c r="M5" s="5"/>
    </row>
    <row r="6" spans="4:14" ht="15.75" customHeight="1" thickBot="1">
      <c r="D6" s="8"/>
      <c r="E6" s="9"/>
      <c r="F6" s="127" t="s">
        <v>1</v>
      </c>
      <c r="G6" s="128">
        <v>12</v>
      </c>
      <c r="H6" s="129" t="s">
        <v>2</v>
      </c>
      <c r="I6" s="128">
        <v>2012</v>
      </c>
      <c r="J6" s="130" t="s">
        <v>3</v>
      </c>
      <c r="K6" s="9"/>
      <c r="L6" s="10"/>
      <c r="M6" s="284" t="str">
        <f>IF(COUNTIF('ФЛК (обязательный)'!A1:A783,"Неверно!")&gt;0,"Ошибки ФЛК!"," ")</f>
        <v> </v>
      </c>
      <c r="N6" s="285"/>
    </row>
    <row r="7" spans="5:12" ht="12.75">
      <c r="E7" s="5"/>
      <c r="F7" s="5"/>
      <c r="G7" s="5"/>
      <c r="H7" s="5"/>
      <c r="I7" s="5"/>
      <c r="J7" s="5"/>
      <c r="K7" s="5"/>
      <c r="L7" s="5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2.75" customHeight="1" thickBot="1">
      <c r="A9" s="280" t="s">
        <v>4</v>
      </c>
      <c r="B9" s="280"/>
      <c r="C9" s="280"/>
      <c r="D9" s="280" t="s">
        <v>5</v>
      </c>
      <c r="E9" s="280"/>
      <c r="F9" s="280"/>
      <c r="G9" s="280" t="s">
        <v>6</v>
      </c>
      <c r="H9" s="280"/>
      <c r="I9" s="11"/>
      <c r="K9" s="281" t="s">
        <v>806</v>
      </c>
      <c r="L9" s="282"/>
      <c r="M9" s="282"/>
      <c r="N9" s="283"/>
      <c r="O9" s="12"/>
    </row>
    <row r="10" spans="1:14" ht="12.75" customHeight="1" thickBot="1">
      <c r="A10" s="226" t="s">
        <v>7</v>
      </c>
      <c r="B10" s="226"/>
      <c r="C10" s="226"/>
      <c r="D10" s="226"/>
      <c r="E10" s="226"/>
      <c r="F10" s="226"/>
      <c r="G10" s="226"/>
      <c r="H10" s="226"/>
      <c r="I10" s="13"/>
      <c r="K10" s="258" t="s">
        <v>8</v>
      </c>
      <c r="L10" s="259"/>
      <c r="M10" s="259"/>
      <c r="N10" s="260"/>
    </row>
    <row r="11" spans="1:14" ht="16.5" customHeight="1" thickBot="1">
      <c r="A11" s="238" t="s">
        <v>9</v>
      </c>
      <c r="B11" s="239"/>
      <c r="C11" s="240"/>
      <c r="D11" s="238" t="s">
        <v>10</v>
      </c>
      <c r="E11" s="239"/>
      <c r="F11" s="240"/>
      <c r="G11" s="238" t="s">
        <v>11</v>
      </c>
      <c r="H11" s="240"/>
      <c r="I11" s="13"/>
      <c r="K11" s="261" t="s">
        <v>1250</v>
      </c>
      <c r="L11" s="262"/>
      <c r="M11" s="262"/>
      <c r="N11" s="263"/>
    </row>
    <row r="12" spans="1:14" ht="16.5" customHeight="1" thickBot="1">
      <c r="A12" s="238" t="s">
        <v>42</v>
      </c>
      <c r="B12" s="239"/>
      <c r="C12" s="240"/>
      <c r="D12" s="244"/>
      <c r="E12" s="245"/>
      <c r="F12" s="246"/>
      <c r="G12" s="241"/>
      <c r="H12" s="243"/>
      <c r="I12" s="13"/>
      <c r="K12" s="264"/>
      <c r="L12" s="265"/>
      <c r="M12" s="265"/>
      <c r="N12" s="266"/>
    </row>
    <row r="13" spans="1:14" ht="12.75" customHeight="1" thickBot="1">
      <c r="A13" s="236" t="s">
        <v>557</v>
      </c>
      <c r="B13" s="270"/>
      <c r="C13" s="237"/>
      <c r="D13" s="286" t="s">
        <v>558</v>
      </c>
      <c r="E13" s="287"/>
      <c r="F13" s="288"/>
      <c r="G13" s="241"/>
      <c r="H13" s="243"/>
      <c r="I13" s="13"/>
      <c r="K13" s="264"/>
      <c r="L13" s="265"/>
      <c r="M13" s="265"/>
      <c r="N13" s="266"/>
    </row>
    <row r="14" spans="1:14" ht="21.75" customHeight="1" thickBot="1">
      <c r="A14" s="226" t="s">
        <v>805</v>
      </c>
      <c r="B14" s="226"/>
      <c r="C14" s="226"/>
      <c r="D14" s="238" t="s">
        <v>43</v>
      </c>
      <c r="E14" s="239"/>
      <c r="F14" s="240"/>
      <c r="G14" s="238" t="s">
        <v>44</v>
      </c>
      <c r="H14" s="240"/>
      <c r="I14" s="13"/>
      <c r="K14" s="264"/>
      <c r="L14" s="265"/>
      <c r="M14" s="265"/>
      <c r="N14" s="266"/>
    </row>
    <row r="15" spans="1:14" ht="12.75" customHeight="1" thickBot="1">
      <c r="A15" s="236" t="s">
        <v>559</v>
      </c>
      <c r="B15" s="270"/>
      <c r="C15" s="237"/>
      <c r="D15" s="241"/>
      <c r="E15" s="242"/>
      <c r="F15" s="243"/>
      <c r="G15" s="241"/>
      <c r="H15" s="243"/>
      <c r="I15" s="13"/>
      <c r="K15" s="267"/>
      <c r="L15" s="268"/>
      <c r="M15" s="268"/>
      <c r="N15" s="269"/>
    </row>
    <row r="16" spans="1:14" ht="12.75" customHeight="1" thickBot="1">
      <c r="A16" s="289" t="s">
        <v>1248</v>
      </c>
      <c r="B16" s="290"/>
      <c r="C16" s="291"/>
      <c r="D16" s="244"/>
      <c r="E16" s="245"/>
      <c r="F16" s="246"/>
      <c r="G16" s="244"/>
      <c r="H16" s="246"/>
      <c r="I16" s="13"/>
      <c r="K16" s="257"/>
      <c r="L16" s="257"/>
      <c r="M16" s="257"/>
      <c r="N16" s="14"/>
    </row>
    <row r="17" spans="1:14" ht="12.75" customHeight="1" thickBot="1">
      <c r="A17" s="226" t="s">
        <v>45</v>
      </c>
      <c r="B17" s="226"/>
      <c r="C17" s="226"/>
      <c r="D17" s="226"/>
      <c r="E17" s="226"/>
      <c r="F17" s="226"/>
      <c r="G17" s="226"/>
      <c r="H17" s="226"/>
      <c r="I17" s="13"/>
      <c r="K17" s="15"/>
      <c r="L17" s="15"/>
      <c r="M17" s="15"/>
      <c r="N17" s="15"/>
    </row>
    <row r="18" spans="1:14" ht="12.75" customHeight="1" thickBot="1">
      <c r="A18" s="238" t="s">
        <v>866</v>
      </c>
      <c r="B18" s="239"/>
      <c r="C18" s="240"/>
      <c r="D18" s="226" t="s">
        <v>867</v>
      </c>
      <c r="E18" s="226"/>
      <c r="F18" s="226"/>
      <c r="G18" s="226" t="s">
        <v>868</v>
      </c>
      <c r="H18" s="226"/>
      <c r="I18" s="13"/>
      <c r="K18" s="16"/>
      <c r="M18" s="7"/>
      <c r="N18" s="16"/>
    </row>
    <row r="19" spans="1:14" ht="12.75" customHeight="1" thickBot="1">
      <c r="A19" s="241"/>
      <c r="B19" s="242"/>
      <c r="C19" s="243"/>
      <c r="D19" s="226"/>
      <c r="E19" s="226"/>
      <c r="F19" s="226"/>
      <c r="G19" s="226"/>
      <c r="H19" s="226"/>
      <c r="I19" s="13"/>
      <c r="K19" s="7"/>
      <c r="L19" s="7"/>
      <c r="M19" s="7"/>
      <c r="N19" s="7"/>
    </row>
    <row r="20" spans="1:14" ht="12.75" customHeight="1" thickBot="1">
      <c r="A20" s="244"/>
      <c r="B20" s="245"/>
      <c r="C20" s="246"/>
      <c r="D20" s="226"/>
      <c r="E20" s="226"/>
      <c r="F20" s="226"/>
      <c r="G20" s="226"/>
      <c r="H20" s="226"/>
      <c r="I20" s="13"/>
      <c r="K20" s="16"/>
      <c r="L20" s="7"/>
      <c r="M20" s="7"/>
      <c r="N20" s="7"/>
    </row>
    <row r="21" spans="1:14" ht="12.75" customHeight="1" thickBot="1">
      <c r="A21" s="247" t="s">
        <v>559</v>
      </c>
      <c r="B21" s="248"/>
      <c r="C21" s="249"/>
      <c r="D21" s="226"/>
      <c r="E21" s="226"/>
      <c r="F21" s="226"/>
      <c r="G21" s="226"/>
      <c r="H21" s="226"/>
      <c r="I21" s="13"/>
      <c r="K21" s="7"/>
      <c r="L21" s="7"/>
      <c r="M21" s="7"/>
      <c r="N21" s="7"/>
    </row>
    <row r="22" spans="1:14" ht="12.75" customHeight="1" thickBot="1">
      <c r="A22" s="226" t="s">
        <v>869</v>
      </c>
      <c r="B22" s="226"/>
      <c r="C22" s="226"/>
      <c r="D22" s="227" t="s">
        <v>870</v>
      </c>
      <c r="E22" s="228"/>
      <c r="F22" s="229"/>
      <c r="G22" s="227" t="s">
        <v>516</v>
      </c>
      <c r="H22" s="229"/>
      <c r="I22" s="13"/>
      <c r="K22" s="7"/>
      <c r="L22" s="7"/>
      <c r="M22" s="7"/>
      <c r="N22" s="7"/>
    </row>
    <row r="23" spans="1:14" ht="12.75" customHeight="1" thickBot="1">
      <c r="A23" s="226"/>
      <c r="B23" s="226"/>
      <c r="C23" s="226"/>
      <c r="D23" s="230" t="s">
        <v>547</v>
      </c>
      <c r="E23" s="231"/>
      <c r="F23" s="232"/>
      <c r="G23" s="236" t="s">
        <v>81</v>
      </c>
      <c r="H23" s="237"/>
      <c r="I23" s="13"/>
      <c r="K23" s="7"/>
      <c r="L23" s="7"/>
      <c r="M23" s="7"/>
      <c r="N23" s="7"/>
    </row>
    <row r="24" spans="1:15" ht="12.75" customHeight="1" thickBot="1">
      <c r="A24" s="226"/>
      <c r="B24" s="226"/>
      <c r="C24" s="226"/>
      <c r="D24" s="233"/>
      <c r="E24" s="234"/>
      <c r="F24" s="235"/>
      <c r="G24" s="236"/>
      <c r="H24" s="237"/>
      <c r="I24" s="13"/>
      <c r="J24" s="7"/>
      <c r="K24" s="17"/>
      <c r="L24" s="17"/>
      <c r="M24" s="17"/>
      <c r="N24" s="17"/>
      <c r="O24" s="7"/>
    </row>
    <row r="25" spans="1:15" ht="19.5" customHeight="1" thickBot="1">
      <c r="A25" s="184"/>
      <c r="B25" s="185"/>
      <c r="C25" s="186"/>
      <c r="D25" s="177"/>
      <c r="E25" s="176"/>
      <c r="F25" s="176"/>
      <c r="G25" s="178"/>
      <c r="H25" s="178"/>
      <c r="I25" s="13"/>
      <c r="J25" s="7"/>
      <c r="K25" s="17"/>
      <c r="L25" s="17"/>
      <c r="M25" s="17"/>
      <c r="N25" s="17"/>
      <c r="O25" s="7"/>
    </row>
    <row r="26" spans="1:13" ht="24" customHeight="1" thickBot="1">
      <c r="A26" s="251" t="s">
        <v>804</v>
      </c>
      <c r="B26" s="222"/>
      <c r="C26" s="223"/>
      <c r="D26" s="254" t="s">
        <v>282</v>
      </c>
      <c r="E26" s="255"/>
      <c r="F26" s="255"/>
      <c r="G26" s="255"/>
      <c r="H26" s="255"/>
      <c r="I26" s="255"/>
      <c r="J26" s="255"/>
      <c r="K26" s="256"/>
      <c r="M26" s="7"/>
    </row>
    <row r="27" spans="1:11" ht="13.5" thickBot="1">
      <c r="A27" s="250" t="s">
        <v>39</v>
      </c>
      <c r="B27" s="222"/>
      <c r="C27" s="223"/>
      <c r="D27" s="221" t="s">
        <v>1075</v>
      </c>
      <c r="E27" s="221"/>
      <c r="F27" s="221"/>
      <c r="G27" s="221"/>
      <c r="H27" s="221"/>
      <c r="I27" s="221"/>
      <c r="J27" s="221"/>
      <c r="K27" s="214"/>
    </row>
    <row r="28" spans="1:11" ht="13.5" thickBot="1">
      <c r="A28" s="18"/>
      <c r="B28" s="19"/>
      <c r="C28" s="19"/>
      <c r="D28" s="252"/>
      <c r="E28" s="252"/>
      <c r="F28" s="252"/>
      <c r="G28" s="252"/>
      <c r="H28" s="252"/>
      <c r="I28" s="252"/>
      <c r="J28" s="252"/>
      <c r="K28" s="253"/>
    </row>
    <row r="29" spans="1:11" ht="13.5" thickBot="1">
      <c r="A29" s="215" t="s">
        <v>825</v>
      </c>
      <c r="B29" s="216"/>
      <c r="C29" s="216"/>
      <c r="D29" s="216"/>
      <c r="E29" s="217"/>
      <c r="F29" s="215" t="s">
        <v>826</v>
      </c>
      <c r="G29" s="216"/>
      <c r="H29" s="216"/>
      <c r="I29" s="216"/>
      <c r="J29" s="216"/>
      <c r="K29" s="217"/>
    </row>
    <row r="30" spans="1:11" ht="13.5" thickBot="1">
      <c r="A30" s="218">
        <v>1</v>
      </c>
      <c r="B30" s="212"/>
      <c r="C30" s="212"/>
      <c r="D30" s="212"/>
      <c r="E30" s="213"/>
      <c r="F30" s="218">
        <v>2</v>
      </c>
      <c r="G30" s="212"/>
      <c r="H30" s="212"/>
      <c r="I30" s="212"/>
      <c r="J30" s="212"/>
      <c r="K30" s="213"/>
    </row>
    <row r="31" spans="1:11" ht="13.5" thickBot="1">
      <c r="A31" s="219"/>
      <c r="B31" s="219"/>
      <c r="C31" s="219"/>
      <c r="D31" s="219"/>
      <c r="E31" s="219"/>
      <c r="F31" s="219"/>
      <c r="G31" s="219"/>
      <c r="H31" s="215"/>
      <c r="I31" s="216"/>
      <c r="J31" s="216"/>
      <c r="K31" s="217"/>
    </row>
    <row r="32" spans="1:11" ht="13.5" thickBo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3.5" thickBot="1">
      <c r="A33" s="250" t="s">
        <v>40</v>
      </c>
      <c r="B33" s="222"/>
      <c r="C33" s="223"/>
      <c r="D33" s="220" t="s">
        <v>1076</v>
      </c>
      <c r="E33" s="221"/>
      <c r="F33" s="221"/>
      <c r="G33" s="221"/>
      <c r="H33" s="221"/>
      <c r="I33" s="221"/>
      <c r="J33" s="221"/>
      <c r="K33" s="214"/>
    </row>
    <row r="34" spans="1:14" ht="13.5" thickBot="1">
      <c r="A34" s="125"/>
      <c r="B34" s="126"/>
      <c r="C34" s="126"/>
      <c r="D34" s="1"/>
      <c r="E34" s="1"/>
      <c r="F34" s="1"/>
      <c r="G34" s="1"/>
      <c r="H34" s="1"/>
      <c r="I34" s="1"/>
      <c r="J34" s="1"/>
      <c r="K34" s="2"/>
      <c r="L34" s="4" t="s">
        <v>514</v>
      </c>
      <c r="M34" s="16"/>
      <c r="N34" s="24">
        <f ca="1">TODAY()</f>
        <v>41290</v>
      </c>
    </row>
    <row r="35" spans="1:14" ht="19.5" thickBot="1">
      <c r="A35" s="250" t="s">
        <v>827</v>
      </c>
      <c r="B35" s="224"/>
      <c r="C35" s="225"/>
      <c r="D35" s="220" t="s">
        <v>1077</v>
      </c>
      <c r="E35" s="221"/>
      <c r="F35" s="221"/>
      <c r="G35" s="221"/>
      <c r="H35" s="221"/>
      <c r="I35" s="221"/>
      <c r="J35" s="221"/>
      <c r="K35" s="214"/>
      <c r="L35" s="4" t="s">
        <v>515</v>
      </c>
      <c r="N35" s="20">
        <f>IF(D26=0," ",VLOOKUP(D26,Коды_судов,2,0))</f>
        <v>155</v>
      </c>
    </row>
  </sheetData>
  <sheetProtection password="EC45" sheet="1" objects="1" scenarios="1"/>
  <mergeCells count="51">
    <mergeCell ref="A14:C14"/>
    <mergeCell ref="D14:F16"/>
    <mergeCell ref="G14:H16"/>
    <mergeCell ref="A16:C16"/>
    <mergeCell ref="A13:C13"/>
    <mergeCell ref="D2:L2"/>
    <mergeCell ref="D4:L5"/>
    <mergeCell ref="A9:C9"/>
    <mergeCell ref="D9:F9"/>
    <mergeCell ref="G9:H9"/>
    <mergeCell ref="K9:N9"/>
    <mergeCell ref="M6:N6"/>
    <mergeCell ref="D13:F13"/>
    <mergeCell ref="K16:M16"/>
    <mergeCell ref="A10:F10"/>
    <mergeCell ref="G10:H10"/>
    <mergeCell ref="K10:N10"/>
    <mergeCell ref="K11:N15"/>
    <mergeCell ref="A15:C15"/>
    <mergeCell ref="A11:C11"/>
    <mergeCell ref="D11:F12"/>
    <mergeCell ref="G11:H13"/>
    <mergeCell ref="A12:C12"/>
    <mergeCell ref="A26:C26"/>
    <mergeCell ref="A27:C27"/>
    <mergeCell ref="D27:K27"/>
    <mergeCell ref="D28:K28"/>
    <mergeCell ref="D26:K26"/>
    <mergeCell ref="A29:E29"/>
    <mergeCell ref="F29:K29"/>
    <mergeCell ref="A30:E30"/>
    <mergeCell ref="F30:K30"/>
    <mergeCell ref="A33:C33"/>
    <mergeCell ref="A35:C35"/>
    <mergeCell ref="A31:C31"/>
    <mergeCell ref="D31:E31"/>
    <mergeCell ref="D33:K33"/>
    <mergeCell ref="D35:K35"/>
    <mergeCell ref="F31:G31"/>
    <mergeCell ref="H31:K31"/>
    <mergeCell ref="A17:F17"/>
    <mergeCell ref="G17:H17"/>
    <mergeCell ref="A18:C20"/>
    <mergeCell ref="D18:F21"/>
    <mergeCell ref="G18:H21"/>
    <mergeCell ref="A21:C21"/>
    <mergeCell ref="A22:C24"/>
    <mergeCell ref="D22:F22"/>
    <mergeCell ref="G22:H22"/>
    <mergeCell ref="D23:F24"/>
    <mergeCell ref="G23:H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6:K26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.7874015748031497" top="0.7874015748031497" bottom="0.7874015748031497" header="0.7874015748031497" footer="0.7874015748031497"/>
  <pageSetup fitToHeight="1" fitToWidth="1" horizontalDpi="600" verticalDpi="600" orientation="landscape" paperSize="9" scale="9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O113"/>
  <sheetViews>
    <sheetView showGridLines="0" view="pageBreakPreview" zoomScale="50" zoomScaleNormal="75" zoomScaleSheetLayoutView="5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U117" sqref="U117"/>
    </sheetView>
  </sheetViews>
  <sheetFormatPr defaultColWidth="9.140625" defaultRowHeight="12.75"/>
  <cols>
    <col min="1" max="1" width="5.8515625" style="27" customWidth="1"/>
    <col min="2" max="2" width="18.28125" style="28" customWidth="1"/>
    <col min="3" max="3" width="35.421875" style="66" customWidth="1"/>
    <col min="4" max="4" width="4.421875" style="162" customWidth="1"/>
    <col min="5" max="5" width="10.421875" style="28" customWidth="1"/>
    <col min="6" max="6" width="13.57421875" style="28" customWidth="1"/>
    <col min="7" max="7" width="11.00390625" style="28" customWidth="1"/>
    <col min="8" max="8" width="10.00390625" style="28" customWidth="1"/>
    <col min="9" max="9" width="9.7109375" style="28" customWidth="1"/>
    <col min="10" max="10" width="10.140625" style="28" customWidth="1"/>
    <col min="11" max="11" width="8.57421875" style="28" customWidth="1"/>
    <col min="12" max="12" width="10.140625" style="28" customWidth="1"/>
    <col min="13" max="13" width="8.140625" style="28" customWidth="1"/>
    <col min="14" max="14" width="12.57421875" style="28" customWidth="1"/>
    <col min="15" max="15" width="9.421875" style="28" customWidth="1"/>
    <col min="16" max="16" width="10.28125" style="28" customWidth="1"/>
    <col min="17" max="17" width="9.7109375" style="28" customWidth="1"/>
    <col min="18" max="18" width="10.57421875" style="28" customWidth="1"/>
    <col min="19" max="19" width="14.7109375" style="28" customWidth="1"/>
    <col min="20" max="20" width="15.28125" style="28" customWidth="1"/>
    <col min="21" max="21" width="17.00390625" style="29" customWidth="1"/>
    <col min="22" max="22" width="7.7109375" style="29" customWidth="1"/>
    <col min="23" max="23" width="6.8515625" style="28" customWidth="1"/>
    <col min="24" max="154" width="9.140625" style="29" customWidth="1"/>
    <col min="155" max="16384" width="9.140625" style="28" customWidth="1"/>
  </cols>
  <sheetData>
    <row r="1" spans="3:154" ht="12.75">
      <c r="C1" s="28"/>
      <c r="D1" s="154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</row>
    <row r="2" spans="3:154" ht="18.75" customHeight="1">
      <c r="C2" s="30" t="s">
        <v>541</v>
      </c>
      <c r="D2" s="155"/>
      <c r="E2" s="31"/>
      <c r="F2" s="31"/>
      <c r="G2" s="313" t="str">
        <f>IF('Титул ф.2'!D26=0," ",'Титул ф.2'!D26)</f>
        <v>Ульяновский областной суд </v>
      </c>
      <c r="H2" s="314"/>
      <c r="I2" s="314"/>
      <c r="J2" s="314"/>
      <c r="K2" s="314"/>
      <c r="L2" s="314"/>
      <c r="M2" s="314"/>
      <c r="N2" s="314"/>
      <c r="O2" s="315"/>
      <c r="P2" s="32"/>
      <c r="Q2" s="29"/>
      <c r="R2" s="29"/>
      <c r="S2" s="29"/>
      <c r="T2" s="29"/>
      <c r="V2" s="33"/>
      <c r="W2" s="34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28"/>
      <c r="ES2" s="28"/>
      <c r="ET2" s="28"/>
      <c r="EU2" s="28"/>
      <c r="EV2" s="28"/>
      <c r="EW2" s="28"/>
      <c r="EX2" s="28"/>
    </row>
    <row r="3" spans="1:154" ht="30.75" customHeight="1">
      <c r="A3" s="318" t="s">
        <v>542</v>
      </c>
      <c r="B3" s="318"/>
      <c r="C3" s="318"/>
      <c r="D3" s="318"/>
      <c r="E3" s="318"/>
      <c r="F3" s="318"/>
      <c r="G3" s="318"/>
      <c r="H3" s="318"/>
      <c r="I3" s="318"/>
      <c r="J3" s="316" t="s">
        <v>543</v>
      </c>
      <c r="K3" s="316"/>
      <c r="L3" s="36" t="s">
        <v>79</v>
      </c>
      <c r="M3" s="37"/>
      <c r="N3" s="37"/>
      <c r="O3" s="38"/>
      <c r="P3" s="39"/>
      <c r="Q3" s="40"/>
      <c r="R3" s="40"/>
      <c r="S3" s="40"/>
      <c r="T3" s="41"/>
      <c r="U3" s="40"/>
      <c r="V3" s="40"/>
      <c r="W3" s="40"/>
      <c r="X3" s="40"/>
      <c r="Y3" s="40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</row>
    <row r="4" spans="3:154" ht="15.75" customHeight="1">
      <c r="C4" s="42"/>
      <c r="D4" s="156"/>
      <c r="J4" s="317" t="s">
        <v>544</v>
      </c>
      <c r="K4" s="317"/>
      <c r="L4" s="36" t="s">
        <v>79</v>
      </c>
      <c r="M4" s="37"/>
      <c r="N4" s="37"/>
      <c r="O4" s="38"/>
      <c r="P4" s="39"/>
      <c r="Q4" s="40"/>
      <c r="R4" s="40"/>
      <c r="S4" s="40"/>
      <c r="T4" s="41"/>
      <c r="U4" s="40"/>
      <c r="V4" s="40"/>
      <c r="W4" s="40"/>
      <c r="X4" s="40"/>
      <c r="Y4" s="40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</row>
    <row r="5" spans="1:154" ht="15.75" customHeight="1">
      <c r="A5" s="44" t="s">
        <v>80</v>
      </c>
      <c r="C5" s="42"/>
      <c r="D5" s="156"/>
      <c r="J5" s="45"/>
      <c r="K5" s="45"/>
      <c r="L5" s="46"/>
      <c r="M5" s="29"/>
      <c r="N5" s="29"/>
      <c r="O5" s="47"/>
      <c r="P5" s="47"/>
      <c r="Q5" s="47"/>
      <c r="R5" s="47"/>
      <c r="S5" s="40"/>
      <c r="T5" s="41"/>
      <c r="U5" s="40"/>
      <c r="V5" s="40"/>
      <c r="W5" s="40"/>
      <c r="X5" s="40"/>
      <c r="Y5" s="40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</row>
    <row r="6" spans="1:154" s="45" customFormat="1" ht="21.75" customHeight="1">
      <c r="A6" s="319" t="s">
        <v>545</v>
      </c>
      <c r="B6" s="320"/>
      <c r="C6" s="321"/>
      <c r="D6" s="335" t="s">
        <v>546</v>
      </c>
      <c r="E6" s="308" t="s">
        <v>576</v>
      </c>
      <c r="F6" s="309" t="s">
        <v>12</v>
      </c>
      <c r="G6" s="309" t="s">
        <v>13</v>
      </c>
      <c r="H6" s="309"/>
      <c r="I6" s="309"/>
      <c r="J6" s="309"/>
      <c r="K6" s="309"/>
      <c r="L6" s="309"/>
      <c r="M6" s="309"/>
      <c r="N6" s="309"/>
      <c r="O6" s="308" t="s">
        <v>33</v>
      </c>
      <c r="P6" s="308" t="s">
        <v>14</v>
      </c>
      <c r="Q6" s="310" t="s">
        <v>577</v>
      </c>
      <c r="R6" s="308" t="s">
        <v>34</v>
      </c>
      <c r="S6" s="308" t="s">
        <v>35</v>
      </c>
      <c r="T6" s="309" t="s">
        <v>15</v>
      </c>
      <c r="U6" s="309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</row>
    <row r="7" spans="1:154" s="45" customFormat="1" ht="32.25" customHeight="1">
      <c r="A7" s="322"/>
      <c r="B7" s="323"/>
      <c r="C7" s="324"/>
      <c r="D7" s="336"/>
      <c r="E7" s="308"/>
      <c r="F7" s="309"/>
      <c r="G7" s="309" t="s">
        <v>578</v>
      </c>
      <c r="H7" s="309"/>
      <c r="I7" s="309"/>
      <c r="J7" s="309"/>
      <c r="K7" s="308" t="s">
        <v>16</v>
      </c>
      <c r="L7" s="308" t="s">
        <v>17</v>
      </c>
      <c r="M7" s="308" t="s">
        <v>18</v>
      </c>
      <c r="N7" s="309" t="s">
        <v>19</v>
      </c>
      <c r="O7" s="308"/>
      <c r="P7" s="308"/>
      <c r="Q7" s="311"/>
      <c r="R7" s="308"/>
      <c r="S7" s="308"/>
      <c r="T7" s="309"/>
      <c r="U7" s="309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</row>
    <row r="8" spans="1:154" s="45" customFormat="1" ht="107.25" customHeight="1">
      <c r="A8" s="325"/>
      <c r="B8" s="326"/>
      <c r="C8" s="327"/>
      <c r="D8" s="337"/>
      <c r="E8" s="308"/>
      <c r="F8" s="309"/>
      <c r="G8" s="48" t="s">
        <v>20</v>
      </c>
      <c r="H8" s="48" t="s">
        <v>579</v>
      </c>
      <c r="I8" s="48" t="s">
        <v>580</v>
      </c>
      <c r="J8" s="48" t="s">
        <v>581</v>
      </c>
      <c r="K8" s="308"/>
      <c r="L8" s="308"/>
      <c r="M8" s="308"/>
      <c r="N8" s="309"/>
      <c r="O8" s="308"/>
      <c r="P8" s="308"/>
      <c r="Q8" s="312"/>
      <c r="R8" s="308"/>
      <c r="S8" s="308"/>
      <c r="T8" s="134" t="s">
        <v>38</v>
      </c>
      <c r="U8" s="49" t="s">
        <v>36</v>
      </c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</row>
    <row r="9" spans="1:154" s="43" customFormat="1" ht="18" customHeight="1">
      <c r="A9" s="332" t="s">
        <v>21</v>
      </c>
      <c r="B9" s="333"/>
      <c r="C9" s="334"/>
      <c r="D9" s="165"/>
      <c r="E9" s="49">
        <v>1</v>
      </c>
      <c r="F9" s="49">
        <v>2</v>
      </c>
      <c r="G9" s="49">
        <v>3</v>
      </c>
      <c r="H9" s="49">
        <v>4</v>
      </c>
      <c r="I9" s="49">
        <v>5</v>
      </c>
      <c r="J9" s="49">
        <v>6</v>
      </c>
      <c r="K9" s="49">
        <v>7</v>
      </c>
      <c r="L9" s="49">
        <v>8</v>
      </c>
      <c r="M9" s="49">
        <v>9</v>
      </c>
      <c r="N9" s="49">
        <v>10</v>
      </c>
      <c r="O9" s="49">
        <v>11</v>
      </c>
      <c r="P9" s="49">
        <v>12</v>
      </c>
      <c r="Q9" s="49">
        <v>13</v>
      </c>
      <c r="R9" s="49">
        <v>14</v>
      </c>
      <c r="S9" s="49">
        <v>15</v>
      </c>
      <c r="T9" s="49">
        <v>16</v>
      </c>
      <c r="U9" s="49">
        <v>17</v>
      </c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</row>
    <row r="10" spans="1:24" ht="16.5" customHeight="1">
      <c r="A10" s="299" t="s">
        <v>22</v>
      </c>
      <c r="B10" s="304" t="s">
        <v>23</v>
      </c>
      <c r="C10" s="50" t="s">
        <v>582</v>
      </c>
      <c r="D10" s="157">
        <v>1</v>
      </c>
      <c r="E10" s="142">
        <v>0</v>
      </c>
      <c r="F10" s="142">
        <v>0</v>
      </c>
      <c r="G10" s="142">
        <v>0</v>
      </c>
      <c r="H10" s="142">
        <v>0</v>
      </c>
      <c r="I10" s="143"/>
      <c r="J10" s="142">
        <v>0</v>
      </c>
      <c r="K10" s="142">
        <v>0</v>
      </c>
      <c r="L10" s="142">
        <v>0</v>
      </c>
      <c r="M10" s="142">
        <v>0</v>
      </c>
      <c r="N10" s="142">
        <v>0</v>
      </c>
      <c r="O10" s="142">
        <v>0</v>
      </c>
      <c r="P10" s="142">
        <v>0</v>
      </c>
      <c r="Q10" s="142">
        <v>0</v>
      </c>
      <c r="R10" s="142">
        <v>0</v>
      </c>
      <c r="S10" s="142">
        <v>0</v>
      </c>
      <c r="T10" s="142">
        <v>0</v>
      </c>
      <c r="U10" s="142">
        <v>0</v>
      </c>
      <c r="V10" s="51"/>
      <c r="W10" s="51"/>
      <c r="X10" s="51"/>
    </row>
    <row r="11" spans="1:24" ht="16.5" customHeight="1">
      <c r="A11" s="300"/>
      <c r="B11" s="304"/>
      <c r="C11" s="50" t="s">
        <v>583</v>
      </c>
      <c r="D11" s="157">
        <v>2</v>
      </c>
      <c r="E11" s="142">
        <v>0</v>
      </c>
      <c r="F11" s="142">
        <v>0</v>
      </c>
      <c r="G11" s="142">
        <v>0</v>
      </c>
      <c r="H11" s="142">
        <v>0</v>
      </c>
      <c r="I11" s="143"/>
      <c r="J11" s="142">
        <v>0</v>
      </c>
      <c r="K11" s="142">
        <v>0</v>
      </c>
      <c r="L11" s="142">
        <v>0</v>
      </c>
      <c r="M11" s="142">
        <v>0</v>
      </c>
      <c r="N11" s="142">
        <v>0</v>
      </c>
      <c r="O11" s="142">
        <v>0</v>
      </c>
      <c r="P11" s="142">
        <v>0</v>
      </c>
      <c r="Q11" s="142">
        <v>0</v>
      </c>
      <c r="R11" s="142">
        <v>0</v>
      </c>
      <c r="S11" s="142">
        <v>0</v>
      </c>
      <c r="T11" s="142">
        <v>0</v>
      </c>
      <c r="U11" s="142">
        <v>0</v>
      </c>
      <c r="V11" s="51"/>
      <c r="W11" s="51"/>
      <c r="X11" s="51"/>
    </row>
    <row r="12" spans="1:24" ht="16.5" customHeight="1">
      <c r="A12" s="300"/>
      <c r="B12" s="292" t="s">
        <v>24</v>
      </c>
      <c r="C12" s="292"/>
      <c r="D12" s="157">
        <v>3</v>
      </c>
      <c r="E12" s="142">
        <v>0</v>
      </c>
      <c r="F12" s="142">
        <v>0</v>
      </c>
      <c r="G12" s="142">
        <v>0</v>
      </c>
      <c r="H12" s="142">
        <v>0</v>
      </c>
      <c r="I12" s="143"/>
      <c r="J12" s="142">
        <v>0</v>
      </c>
      <c r="K12" s="142">
        <v>0</v>
      </c>
      <c r="L12" s="142">
        <v>0</v>
      </c>
      <c r="M12" s="142">
        <v>0</v>
      </c>
      <c r="N12" s="142">
        <v>0</v>
      </c>
      <c r="O12" s="142">
        <v>0</v>
      </c>
      <c r="P12" s="142">
        <v>0</v>
      </c>
      <c r="Q12" s="142">
        <v>0</v>
      </c>
      <c r="R12" s="142">
        <v>0</v>
      </c>
      <c r="S12" s="142">
        <v>0</v>
      </c>
      <c r="T12" s="142">
        <v>0</v>
      </c>
      <c r="U12" s="142">
        <v>0</v>
      </c>
      <c r="V12" s="51"/>
      <c r="W12" s="51"/>
      <c r="X12" s="51"/>
    </row>
    <row r="13" spans="1:24" ht="16.5" customHeight="1">
      <c r="A13" s="300"/>
      <c r="B13" s="292" t="s">
        <v>25</v>
      </c>
      <c r="C13" s="292"/>
      <c r="D13" s="157">
        <v>4</v>
      </c>
      <c r="E13" s="142">
        <v>0</v>
      </c>
      <c r="F13" s="142">
        <v>0</v>
      </c>
      <c r="G13" s="142">
        <v>0</v>
      </c>
      <c r="H13" s="142">
        <v>0</v>
      </c>
      <c r="I13" s="143"/>
      <c r="J13" s="142">
        <v>0</v>
      </c>
      <c r="K13" s="142">
        <v>0</v>
      </c>
      <c r="L13" s="142">
        <v>0</v>
      </c>
      <c r="M13" s="142">
        <v>0</v>
      </c>
      <c r="N13" s="142">
        <v>0</v>
      </c>
      <c r="O13" s="142">
        <v>0</v>
      </c>
      <c r="P13" s="142">
        <v>0</v>
      </c>
      <c r="Q13" s="142">
        <v>0</v>
      </c>
      <c r="R13" s="142">
        <v>0</v>
      </c>
      <c r="S13" s="142">
        <v>0</v>
      </c>
      <c r="T13" s="142">
        <v>0</v>
      </c>
      <c r="U13" s="142">
        <v>0</v>
      </c>
      <c r="V13" s="51"/>
      <c r="W13" s="51"/>
      <c r="X13" s="51"/>
    </row>
    <row r="14" spans="1:24" ht="16.5" customHeight="1">
      <c r="A14" s="300"/>
      <c r="B14" s="292" t="s">
        <v>26</v>
      </c>
      <c r="C14" s="292"/>
      <c r="D14" s="157">
        <v>5</v>
      </c>
      <c r="E14" s="142">
        <v>0</v>
      </c>
      <c r="F14" s="142">
        <v>0</v>
      </c>
      <c r="G14" s="142">
        <v>0</v>
      </c>
      <c r="H14" s="142">
        <v>0</v>
      </c>
      <c r="I14" s="143"/>
      <c r="J14" s="142">
        <v>0</v>
      </c>
      <c r="K14" s="142">
        <v>0</v>
      </c>
      <c r="L14" s="142">
        <v>0</v>
      </c>
      <c r="M14" s="142">
        <v>0</v>
      </c>
      <c r="N14" s="142">
        <v>0</v>
      </c>
      <c r="O14" s="142">
        <v>0</v>
      </c>
      <c r="P14" s="142">
        <v>0</v>
      </c>
      <c r="Q14" s="142">
        <v>0</v>
      </c>
      <c r="R14" s="142">
        <v>0</v>
      </c>
      <c r="S14" s="142">
        <v>0</v>
      </c>
      <c r="T14" s="142">
        <v>0</v>
      </c>
      <c r="U14" s="142">
        <v>0</v>
      </c>
      <c r="V14" s="51"/>
      <c r="W14" s="51"/>
      <c r="X14" s="51"/>
    </row>
    <row r="15" spans="1:24" ht="16.5" customHeight="1">
      <c r="A15" s="300"/>
      <c r="B15" s="328" t="s">
        <v>37</v>
      </c>
      <c r="C15" s="328"/>
      <c r="D15" s="157">
        <v>6</v>
      </c>
      <c r="E15" s="142">
        <v>0</v>
      </c>
      <c r="F15" s="142">
        <v>0</v>
      </c>
      <c r="G15" s="142">
        <v>0</v>
      </c>
      <c r="H15" s="142">
        <v>0</v>
      </c>
      <c r="I15" s="143"/>
      <c r="J15" s="142">
        <v>0</v>
      </c>
      <c r="K15" s="142">
        <v>0</v>
      </c>
      <c r="L15" s="142">
        <v>0</v>
      </c>
      <c r="M15" s="142">
        <v>0</v>
      </c>
      <c r="N15" s="142">
        <v>0</v>
      </c>
      <c r="O15" s="142">
        <v>0</v>
      </c>
      <c r="P15" s="142">
        <v>0</v>
      </c>
      <c r="Q15" s="142">
        <v>0</v>
      </c>
      <c r="R15" s="142">
        <v>0</v>
      </c>
      <c r="S15" s="142">
        <v>0</v>
      </c>
      <c r="T15" s="142">
        <v>0</v>
      </c>
      <c r="U15" s="142">
        <v>0</v>
      </c>
      <c r="V15" s="51"/>
      <c r="W15" s="51"/>
      <c r="X15" s="51"/>
    </row>
    <row r="16" spans="1:24" ht="16.5" customHeight="1">
      <c r="A16" s="300"/>
      <c r="B16" s="328" t="s">
        <v>713</v>
      </c>
      <c r="C16" s="328"/>
      <c r="D16" s="157">
        <v>7</v>
      </c>
      <c r="E16" s="142">
        <v>0</v>
      </c>
      <c r="F16" s="142">
        <v>0</v>
      </c>
      <c r="G16" s="142">
        <v>0</v>
      </c>
      <c r="H16" s="142">
        <v>0</v>
      </c>
      <c r="I16" s="143"/>
      <c r="J16" s="142">
        <v>0</v>
      </c>
      <c r="K16" s="142">
        <v>0</v>
      </c>
      <c r="L16" s="142">
        <v>0</v>
      </c>
      <c r="M16" s="142">
        <v>0</v>
      </c>
      <c r="N16" s="142">
        <v>0</v>
      </c>
      <c r="O16" s="142">
        <v>0</v>
      </c>
      <c r="P16" s="142">
        <v>0</v>
      </c>
      <c r="Q16" s="142">
        <v>0</v>
      </c>
      <c r="R16" s="142">
        <v>0</v>
      </c>
      <c r="S16" s="142">
        <v>0</v>
      </c>
      <c r="T16" s="142">
        <v>0</v>
      </c>
      <c r="U16" s="142">
        <v>0</v>
      </c>
      <c r="V16" s="51"/>
      <c r="W16" s="51"/>
      <c r="X16" s="51"/>
    </row>
    <row r="17" spans="1:24" ht="16.5" customHeight="1">
      <c r="A17" s="300"/>
      <c r="B17" s="292" t="s">
        <v>548</v>
      </c>
      <c r="C17" s="292"/>
      <c r="D17" s="157">
        <v>8</v>
      </c>
      <c r="E17" s="142">
        <v>0</v>
      </c>
      <c r="F17" s="142">
        <v>0</v>
      </c>
      <c r="G17" s="142">
        <v>0</v>
      </c>
      <c r="H17" s="142">
        <v>0</v>
      </c>
      <c r="I17" s="143"/>
      <c r="J17" s="142">
        <v>0</v>
      </c>
      <c r="K17" s="142">
        <v>0</v>
      </c>
      <c r="L17" s="142">
        <v>0</v>
      </c>
      <c r="M17" s="142">
        <v>0</v>
      </c>
      <c r="N17" s="142">
        <v>0</v>
      </c>
      <c r="O17" s="142">
        <v>0</v>
      </c>
      <c r="P17" s="142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51"/>
      <c r="W17" s="51"/>
      <c r="X17" s="51"/>
    </row>
    <row r="18" spans="1:154" s="54" customFormat="1" ht="16.5" customHeight="1">
      <c r="A18" s="300"/>
      <c r="B18" s="304" t="s">
        <v>549</v>
      </c>
      <c r="C18" s="50" t="s">
        <v>584</v>
      </c>
      <c r="D18" s="157">
        <v>9</v>
      </c>
      <c r="E18" s="144">
        <v>0</v>
      </c>
      <c r="F18" s="144">
        <v>0</v>
      </c>
      <c r="G18" s="144">
        <v>0</v>
      </c>
      <c r="H18" s="144">
        <v>0</v>
      </c>
      <c r="I18" s="143"/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2">
        <v>0</v>
      </c>
      <c r="T18" s="142">
        <v>0</v>
      </c>
      <c r="U18" s="144">
        <v>0</v>
      </c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</row>
    <row r="19" spans="1:154" s="54" customFormat="1" ht="16.5" customHeight="1">
      <c r="A19" s="300"/>
      <c r="B19" s="304"/>
      <c r="C19" s="50" t="s">
        <v>585</v>
      </c>
      <c r="D19" s="157">
        <v>10</v>
      </c>
      <c r="E19" s="144">
        <v>0</v>
      </c>
      <c r="F19" s="144">
        <v>0</v>
      </c>
      <c r="G19" s="144">
        <v>0</v>
      </c>
      <c r="H19" s="144">
        <v>0</v>
      </c>
      <c r="I19" s="143"/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</row>
    <row r="20" spans="1:154" s="54" customFormat="1" ht="24.75" customHeight="1">
      <c r="A20" s="300"/>
      <c r="B20" s="304"/>
      <c r="C20" s="50" t="s">
        <v>586</v>
      </c>
      <c r="D20" s="157">
        <v>11</v>
      </c>
      <c r="E20" s="144">
        <v>0</v>
      </c>
      <c r="F20" s="144">
        <v>0</v>
      </c>
      <c r="G20" s="144">
        <v>0</v>
      </c>
      <c r="H20" s="144">
        <v>0</v>
      </c>
      <c r="I20" s="143"/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</row>
    <row r="21" spans="1:154" s="54" customFormat="1" ht="26.25" customHeight="1">
      <c r="A21" s="300"/>
      <c r="B21" s="304"/>
      <c r="C21" s="50" t="s">
        <v>587</v>
      </c>
      <c r="D21" s="157">
        <v>12</v>
      </c>
      <c r="E21" s="144">
        <v>0</v>
      </c>
      <c r="F21" s="144">
        <v>0</v>
      </c>
      <c r="G21" s="144">
        <v>0</v>
      </c>
      <c r="H21" s="144">
        <v>0</v>
      </c>
      <c r="I21" s="143"/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</row>
    <row r="22" spans="1:154" s="54" customFormat="1" ht="16.5" customHeight="1">
      <c r="A22" s="300"/>
      <c r="B22" s="304"/>
      <c r="C22" s="50" t="s">
        <v>588</v>
      </c>
      <c r="D22" s="157">
        <v>13</v>
      </c>
      <c r="E22" s="144">
        <v>0</v>
      </c>
      <c r="F22" s="144">
        <v>0</v>
      </c>
      <c r="G22" s="144">
        <v>0</v>
      </c>
      <c r="H22" s="144">
        <v>0</v>
      </c>
      <c r="I22" s="143"/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/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</row>
    <row r="23" spans="1:154" s="54" customFormat="1" ht="23.25" customHeight="1">
      <c r="A23" s="300"/>
      <c r="B23" s="304" t="s">
        <v>550</v>
      </c>
      <c r="C23" s="50" t="s">
        <v>589</v>
      </c>
      <c r="D23" s="157">
        <v>14</v>
      </c>
      <c r="E23" s="144">
        <v>0</v>
      </c>
      <c r="F23" s="144">
        <v>0</v>
      </c>
      <c r="G23" s="144">
        <v>0</v>
      </c>
      <c r="H23" s="144">
        <v>0</v>
      </c>
      <c r="I23" s="143"/>
      <c r="J23" s="144">
        <v>0</v>
      </c>
      <c r="K23" s="144">
        <v>0</v>
      </c>
      <c r="L23" s="144">
        <v>0</v>
      </c>
      <c r="M23" s="144">
        <v>0</v>
      </c>
      <c r="N23" s="144">
        <v>0</v>
      </c>
      <c r="O23" s="144">
        <v>0</v>
      </c>
      <c r="P23" s="144">
        <v>0</v>
      </c>
      <c r="Q23" s="144">
        <v>0</v>
      </c>
      <c r="R23" s="144">
        <v>0</v>
      </c>
      <c r="S23" s="144">
        <v>0</v>
      </c>
      <c r="T23" s="144">
        <v>0</v>
      </c>
      <c r="U23" s="144">
        <v>0</v>
      </c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</row>
    <row r="24" spans="1:154" s="54" customFormat="1" ht="24" customHeight="1">
      <c r="A24" s="300"/>
      <c r="B24" s="304"/>
      <c r="C24" s="50" t="s">
        <v>590</v>
      </c>
      <c r="D24" s="157">
        <v>15</v>
      </c>
      <c r="E24" s="144">
        <v>0</v>
      </c>
      <c r="F24" s="144">
        <v>0</v>
      </c>
      <c r="G24" s="144">
        <v>0</v>
      </c>
      <c r="H24" s="144">
        <v>0</v>
      </c>
      <c r="I24" s="143"/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44">
        <v>0</v>
      </c>
      <c r="S24" s="144">
        <v>0</v>
      </c>
      <c r="T24" s="144">
        <v>0</v>
      </c>
      <c r="U24" s="144">
        <v>0</v>
      </c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</row>
    <row r="25" spans="1:154" s="54" customFormat="1" ht="15.75">
      <c r="A25" s="300"/>
      <c r="B25" s="304"/>
      <c r="C25" s="50" t="s">
        <v>591</v>
      </c>
      <c r="D25" s="157">
        <v>16</v>
      </c>
      <c r="E25" s="144">
        <v>0</v>
      </c>
      <c r="F25" s="144">
        <v>0</v>
      </c>
      <c r="G25" s="144">
        <v>0</v>
      </c>
      <c r="H25" s="144">
        <v>0</v>
      </c>
      <c r="I25" s="143"/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4">
        <v>0</v>
      </c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</row>
    <row r="26" spans="1:154" s="54" customFormat="1" ht="16.5" customHeight="1">
      <c r="A26" s="300"/>
      <c r="B26" s="304" t="s">
        <v>551</v>
      </c>
      <c r="C26" s="50" t="s">
        <v>592</v>
      </c>
      <c r="D26" s="157">
        <v>17</v>
      </c>
      <c r="E26" s="144">
        <v>0</v>
      </c>
      <c r="F26" s="144">
        <v>0</v>
      </c>
      <c r="G26" s="144">
        <v>0</v>
      </c>
      <c r="H26" s="144">
        <v>0</v>
      </c>
      <c r="I26" s="143"/>
      <c r="J26" s="144">
        <v>0</v>
      </c>
      <c r="K26" s="144">
        <v>0</v>
      </c>
      <c r="L26" s="144">
        <v>0</v>
      </c>
      <c r="M26" s="144">
        <v>0</v>
      </c>
      <c r="N26" s="144">
        <v>0</v>
      </c>
      <c r="O26" s="144">
        <v>0</v>
      </c>
      <c r="P26" s="144">
        <v>0</v>
      </c>
      <c r="Q26" s="144">
        <v>0</v>
      </c>
      <c r="R26" s="144">
        <v>0</v>
      </c>
      <c r="S26" s="144">
        <v>0</v>
      </c>
      <c r="T26" s="144">
        <v>0</v>
      </c>
      <c r="U26" s="144">
        <v>0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</row>
    <row r="27" spans="1:154" s="54" customFormat="1" ht="16.5" customHeight="1">
      <c r="A27" s="300"/>
      <c r="B27" s="304"/>
      <c r="C27" s="50" t="s">
        <v>593</v>
      </c>
      <c r="D27" s="157">
        <v>18</v>
      </c>
      <c r="E27" s="144">
        <v>0</v>
      </c>
      <c r="F27" s="144">
        <v>0</v>
      </c>
      <c r="G27" s="144">
        <v>0</v>
      </c>
      <c r="H27" s="144">
        <v>0</v>
      </c>
      <c r="I27" s="143"/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</row>
    <row r="28" spans="1:154" s="54" customFormat="1" ht="27" customHeight="1">
      <c r="A28" s="300"/>
      <c r="B28" s="304"/>
      <c r="C28" s="50" t="s">
        <v>594</v>
      </c>
      <c r="D28" s="157">
        <v>19</v>
      </c>
      <c r="E28" s="144">
        <v>0</v>
      </c>
      <c r="F28" s="144">
        <v>0</v>
      </c>
      <c r="G28" s="144">
        <v>0</v>
      </c>
      <c r="H28" s="144">
        <v>0</v>
      </c>
      <c r="I28" s="143"/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</row>
    <row r="29" spans="1:154" s="54" customFormat="1" ht="16.5" customHeight="1">
      <c r="A29" s="300"/>
      <c r="B29" s="292" t="s">
        <v>552</v>
      </c>
      <c r="C29" s="292"/>
      <c r="D29" s="157">
        <v>20</v>
      </c>
      <c r="E29" s="144">
        <v>0</v>
      </c>
      <c r="F29" s="144">
        <v>0</v>
      </c>
      <c r="G29" s="144">
        <v>0</v>
      </c>
      <c r="H29" s="144">
        <v>0</v>
      </c>
      <c r="I29" s="143"/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55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</row>
    <row r="30" spans="1:154" s="54" customFormat="1" ht="27.75" customHeight="1">
      <c r="A30" s="300"/>
      <c r="B30" s="328" t="s">
        <v>714</v>
      </c>
      <c r="C30" s="328"/>
      <c r="D30" s="157">
        <v>21</v>
      </c>
      <c r="E30" s="144">
        <v>0</v>
      </c>
      <c r="F30" s="144">
        <v>0</v>
      </c>
      <c r="G30" s="144">
        <v>0</v>
      </c>
      <c r="H30" s="144">
        <v>0</v>
      </c>
      <c r="I30" s="143"/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  <c r="T30" s="144">
        <v>0</v>
      </c>
      <c r="U30" s="144">
        <v>0</v>
      </c>
      <c r="V30" s="55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</row>
    <row r="31" spans="1:154" s="43" customFormat="1" ht="16.5" customHeight="1">
      <c r="A31" s="300"/>
      <c r="B31" s="292" t="s">
        <v>809</v>
      </c>
      <c r="C31" s="292"/>
      <c r="D31" s="157">
        <v>22</v>
      </c>
      <c r="E31" s="144">
        <v>0</v>
      </c>
      <c r="F31" s="144">
        <v>0</v>
      </c>
      <c r="G31" s="144">
        <v>0</v>
      </c>
      <c r="H31" s="144">
        <v>0</v>
      </c>
      <c r="I31" s="143"/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4">
        <v>0</v>
      </c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</row>
    <row r="32" spans="1:154" s="54" customFormat="1" ht="16.5" customHeight="1">
      <c r="A32" s="300"/>
      <c r="B32" s="292" t="s">
        <v>810</v>
      </c>
      <c r="C32" s="292"/>
      <c r="D32" s="157">
        <v>23</v>
      </c>
      <c r="E32" s="144">
        <v>0</v>
      </c>
      <c r="F32" s="144">
        <v>0</v>
      </c>
      <c r="G32" s="144">
        <v>0</v>
      </c>
      <c r="H32" s="144">
        <v>0</v>
      </c>
      <c r="I32" s="143"/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4">
        <v>0</v>
      </c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</row>
    <row r="33" spans="1:154" s="54" customFormat="1" ht="16.5" customHeight="1">
      <c r="A33" s="300"/>
      <c r="B33" s="292" t="s">
        <v>811</v>
      </c>
      <c r="C33" s="292"/>
      <c r="D33" s="157">
        <v>24</v>
      </c>
      <c r="E33" s="144">
        <v>0</v>
      </c>
      <c r="F33" s="144">
        <v>0</v>
      </c>
      <c r="G33" s="144">
        <v>0</v>
      </c>
      <c r="H33" s="144">
        <v>0</v>
      </c>
      <c r="I33" s="143"/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44">
        <v>0</v>
      </c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</row>
    <row r="34" spans="1:154" s="54" customFormat="1" ht="16.5" customHeight="1">
      <c r="A34" s="300"/>
      <c r="B34" s="292" t="s">
        <v>812</v>
      </c>
      <c r="C34" s="292"/>
      <c r="D34" s="157">
        <v>25</v>
      </c>
      <c r="E34" s="144">
        <v>0</v>
      </c>
      <c r="F34" s="144">
        <v>0</v>
      </c>
      <c r="G34" s="144">
        <v>0</v>
      </c>
      <c r="H34" s="144">
        <v>0</v>
      </c>
      <c r="I34" s="143"/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  <c r="T34" s="144">
        <v>0</v>
      </c>
      <c r="U34" s="144">
        <v>0</v>
      </c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</row>
    <row r="35" spans="1:24" ht="39.75" customHeight="1">
      <c r="A35" s="300"/>
      <c r="B35" s="292" t="s">
        <v>813</v>
      </c>
      <c r="C35" s="292"/>
      <c r="D35" s="157">
        <v>26</v>
      </c>
      <c r="E35" s="142">
        <v>0</v>
      </c>
      <c r="F35" s="142">
        <v>0</v>
      </c>
      <c r="G35" s="142">
        <v>0</v>
      </c>
      <c r="H35" s="142">
        <v>0</v>
      </c>
      <c r="I35" s="143"/>
      <c r="J35" s="142">
        <v>0</v>
      </c>
      <c r="K35" s="142">
        <v>0</v>
      </c>
      <c r="L35" s="142">
        <v>0</v>
      </c>
      <c r="M35" s="142">
        <v>0</v>
      </c>
      <c r="N35" s="142">
        <v>0</v>
      </c>
      <c r="O35" s="142">
        <v>0</v>
      </c>
      <c r="P35" s="142">
        <v>0</v>
      </c>
      <c r="Q35" s="142">
        <v>0</v>
      </c>
      <c r="R35" s="142">
        <v>0</v>
      </c>
      <c r="S35" s="142">
        <v>0</v>
      </c>
      <c r="T35" s="142">
        <v>0</v>
      </c>
      <c r="U35" s="142">
        <v>0</v>
      </c>
      <c r="V35" s="51"/>
      <c r="W35" s="51"/>
      <c r="X35" s="51"/>
    </row>
    <row r="36" spans="1:24" ht="23.25" customHeight="1">
      <c r="A36" s="300"/>
      <c r="B36" s="298" t="s">
        <v>715</v>
      </c>
      <c r="C36" s="56" t="s">
        <v>716</v>
      </c>
      <c r="D36" s="157">
        <v>27</v>
      </c>
      <c r="E36" s="142">
        <v>0</v>
      </c>
      <c r="F36" s="142">
        <v>0</v>
      </c>
      <c r="G36" s="142">
        <v>0</v>
      </c>
      <c r="H36" s="142">
        <v>0</v>
      </c>
      <c r="I36" s="143"/>
      <c r="J36" s="142">
        <v>0</v>
      </c>
      <c r="K36" s="142">
        <v>0</v>
      </c>
      <c r="L36" s="142">
        <v>0</v>
      </c>
      <c r="M36" s="142">
        <v>0</v>
      </c>
      <c r="N36" s="142">
        <v>0</v>
      </c>
      <c r="O36" s="142">
        <v>0</v>
      </c>
      <c r="P36" s="142">
        <v>0</v>
      </c>
      <c r="Q36" s="142">
        <v>0</v>
      </c>
      <c r="R36" s="142">
        <v>0</v>
      </c>
      <c r="S36" s="142">
        <v>0</v>
      </c>
      <c r="T36" s="142">
        <v>0</v>
      </c>
      <c r="U36" s="142">
        <v>0</v>
      </c>
      <c r="V36" s="51"/>
      <c r="W36" s="51"/>
      <c r="X36" s="51"/>
    </row>
    <row r="37" spans="1:24" ht="37.5" customHeight="1">
      <c r="A37" s="300"/>
      <c r="B37" s="298"/>
      <c r="C37" s="56" t="s">
        <v>717</v>
      </c>
      <c r="D37" s="157">
        <v>28</v>
      </c>
      <c r="E37" s="142">
        <v>0</v>
      </c>
      <c r="F37" s="142">
        <v>0</v>
      </c>
      <c r="G37" s="142">
        <v>0</v>
      </c>
      <c r="H37" s="142">
        <v>0</v>
      </c>
      <c r="I37" s="143"/>
      <c r="J37" s="142">
        <v>0</v>
      </c>
      <c r="K37" s="142">
        <v>0</v>
      </c>
      <c r="L37" s="142">
        <v>0</v>
      </c>
      <c r="M37" s="142">
        <v>0</v>
      </c>
      <c r="N37" s="142">
        <v>0</v>
      </c>
      <c r="O37" s="142">
        <v>0</v>
      </c>
      <c r="P37" s="142">
        <v>0</v>
      </c>
      <c r="Q37" s="142">
        <v>0</v>
      </c>
      <c r="R37" s="142">
        <v>0</v>
      </c>
      <c r="S37" s="142">
        <v>0</v>
      </c>
      <c r="T37" s="142">
        <v>0</v>
      </c>
      <c r="U37" s="142">
        <v>0</v>
      </c>
      <c r="V37" s="51"/>
      <c r="W37" s="51"/>
      <c r="X37" s="51"/>
    </row>
    <row r="38" spans="1:24" ht="16.5" customHeight="1">
      <c r="A38" s="300"/>
      <c r="B38" s="298" t="s">
        <v>718</v>
      </c>
      <c r="C38" s="56" t="s">
        <v>719</v>
      </c>
      <c r="D38" s="157">
        <v>29</v>
      </c>
      <c r="E38" s="142">
        <v>0</v>
      </c>
      <c r="F38" s="142">
        <v>0</v>
      </c>
      <c r="G38" s="142">
        <v>0</v>
      </c>
      <c r="H38" s="142">
        <v>0</v>
      </c>
      <c r="I38" s="143"/>
      <c r="J38" s="142">
        <v>0</v>
      </c>
      <c r="K38" s="142">
        <v>0</v>
      </c>
      <c r="L38" s="142">
        <v>0</v>
      </c>
      <c r="M38" s="142">
        <v>0</v>
      </c>
      <c r="N38" s="142">
        <v>0</v>
      </c>
      <c r="O38" s="142">
        <v>0</v>
      </c>
      <c r="P38" s="142">
        <v>0</v>
      </c>
      <c r="Q38" s="142">
        <v>0</v>
      </c>
      <c r="R38" s="142">
        <v>0</v>
      </c>
      <c r="S38" s="142">
        <v>0</v>
      </c>
      <c r="T38" s="142">
        <v>0</v>
      </c>
      <c r="U38" s="142">
        <v>0</v>
      </c>
      <c r="V38" s="51"/>
      <c r="W38" s="51"/>
      <c r="X38" s="51"/>
    </row>
    <row r="39" spans="1:24" ht="36.75" customHeight="1">
      <c r="A39" s="300"/>
      <c r="B39" s="298"/>
      <c r="C39" s="56" t="s">
        <v>595</v>
      </c>
      <c r="D39" s="157">
        <v>30</v>
      </c>
      <c r="E39" s="142">
        <v>0</v>
      </c>
      <c r="F39" s="142">
        <v>0</v>
      </c>
      <c r="G39" s="142">
        <v>0</v>
      </c>
      <c r="H39" s="142">
        <v>0</v>
      </c>
      <c r="I39" s="143"/>
      <c r="J39" s="142">
        <v>0</v>
      </c>
      <c r="K39" s="142">
        <v>0</v>
      </c>
      <c r="L39" s="142">
        <v>0</v>
      </c>
      <c r="M39" s="142">
        <v>0</v>
      </c>
      <c r="N39" s="142">
        <v>0</v>
      </c>
      <c r="O39" s="142">
        <v>0</v>
      </c>
      <c r="P39" s="142">
        <v>0</v>
      </c>
      <c r="Q39" s="142">
        <v>0</v>
      </c>
      <c r="R39" s="142">
        <v>0</v>
      </c>
      <c r="S39" s="142">
        <v>0</v>
      </c>
      <c r="T39" s="142">
        <v>0</v>
      </c>
      <c r="U39" s="142">
        <v>0</v>
      </c>
      <c r="V39" s="51"/>
      <c r="W39" s="51"/>
      <c r="X39" s="51"/>
    </row>
    <row r="40" spans="1:24" ht="16.5" customHeight="1">
      <c r="A40" s="300"/>
      <c r="B40" s="298" t="s">
        <v>571</v>
      </c>
      <c r="C40" s="298"/>
      <c r="D40" s="157">
        <v>31</v>
      </c>
      <c r="E40" s="142">
        <v>0</v>
      </c>
      <c r="F40" s="142">
        <v>0</v>
      </c>
      <c r="G40" s="142">
        <v>0</v>
      </c>
      <c r="H40" s="142">
        <v>0</v>
      </c>
      <c r="I40" s="143"/>
      <c r="J40" s="142">
        <v>0</v>
      </c>
      <c r="K40" s="142">
        <v>0</v>
      </c>
      <c r="L40" s="142">
        <v>0</v>
      </c>
      <c r="M40" s="142">
        <v>0</v>
      </c>
      <c r="N40" s="142">
        <v>0</v>
      </c>
      <c r="O40" s="142">
        <v>0</v>
      </c>
      <c r="P40" s="142">
        <v>0</v>
      </c>
      <c r="Q40" s="142">
        <v>0</v>
      </c>
      <c r="R40" s="142">
        <v>0</v>
      </c>
      <c r="S40" s="142">
        <v>0</v>
      </c>
      <c r="T40" s="142">
        <v>0</v>
      </c>
      <c r="U40" s="142">
        <v>0</v>
      </c>
      <c r="V40" s="51"/>
      <c r="W40" s="51"/>
      <c r="X40" s="51"/>
    </row>
    <row r="41" spans="1:24" ht="16.5" customHeight="1">
      <c r="A41" s="300"/>
      <c r="B41" s="292" t="s">
        <v>829</v>
      </c>
      <c r="C41" s="292"/>
      <c r="D41" s="157">
        <v>32</v>
      </c>
      <c r="E41" s="142">
        <v>0</v>
      </c>
      <c r="F41" s="142">
        <v>0</v>
      </c>
      <c r="G41" s="142">
        <v>0</v>
      </c>
      <c r="H41" s="142">
        <v>0</v>
      </c>
      <c r="I41" s="143"/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0</v>
      </c>
      <c r="P41" s="142">
        <v>0</v>
      </c>
      <c r="Q41" s="142">
        <v>0</v>
      </c>
      <c r="R41" s="142">
        <v>0</v>
      </c>
      <c r="S41" s="142">
        <v>0</v>
      </c>
      <c r="T41" s="142">
        <v>0</v>
      </c>
      <c r="U41" s="142">
        <v>0</v>
      </c>
      <c r="V41" s="51"/>
      <c r="W41" s="51"/>
      <c r="X41" s="51"/>
    </row>
    <row r="42" spans="1:24" ht="27" customHeight="1">
      <c r="A42" s="300"/>
      <c r="B42" s="304" t="s">
        <v>830</v>
      </c>
      <c r="C42" s="50" t="s">
        <v>596</v>
      </c>
      <c r="D42" s="157">
        <v>33</v>
      </c>
      <c r="E42" s="142">
        <v>0</v>
      </c>
      <c r="F42" s="142">
        <v>0</v>
      </c>
      <c r="G42" s="142">
        <v>0</v>
      </c>
      <c r="H42" s="142">
        <v>0</v>
      </c>
      <c r="I42" s="143"/>
      <c r="J42" s="142">
        <v>0</v>
      </c>
      <c r="K42" s="142">
        <v>0</v>
      </c>
      <c r="L42" s="142">
        <v>0</v>
      </c>
      <c r="M42" s="142">
        <v>0</v>
      </c>
      <c r="N42" s="142">
        <v>0</v>
      </c>
      <c r="O42" s="142">
        <v>0</v>
      </c>
      <c r="P42" s="142">
        <v>0</v>
      </c>
      <c r="Q42" s="142">
        <v>0</v>
      </c>
      <c r="R42" s="142">
        <v>0</v>
      </c>
      <c r="S42" s="142">
        <v>0</v>
      </c>
      <c r="T42" s="142">
        <v>0</v>
      </c>
      <c r="U42" s="142">
        <v>0</v>
      </c>
      <c r="V42" s="51"/>
      <c r="W42" s="51"/>
      <c r="X42" s="51"/>
    </row>
    <row r="43" spans="1:24" ht="25.5">
      <c r="A43" s="300"/>
      <c r="B43" s="304"/>
      <c r="C43" s="52" t="s">
        <v>597</v>
      </c>
      <c r="D43" s="157">
        <v>34</v>
      </c>
      <c r="E43" s="142">
        <v>0</v>
      </c>
      <c r="F43" s="142">
        <v>0</v>
      </c>
      <c r="G43" s="142">
        <v>0</v>
      </c>
      <c r="H43" s="142">
        <v>0</v>
      </c>
      <c r="I43" s="143"/>
      <c r="J43" s="142">
        <v>0</v>
      </c>
      <c r="K43" s="142">
        <v>0</v>
      </c>
      <c r="L43" s="142">
        <v>0</v>
      </c>
      <c r="M43" s="142">
        <v>0</v>
      </c>
      <c r="N43" s="142">
        <v>0</v>
      </c>
      <c r="O43" s="142">
        <v>0</v>
      </c>
      <c r="P43" s="142">
        <v>0</v>
      </c>
      <c r="Q43" s="142">
        <v>0</v>
      </c>
      <c r="R43" s="142">
        <v>0</v>
      </c>
      <c r="S43" s="142">
        <v>0</v>
      </c>
      <c r="T43" s="142">
        <v>0</v>
      </c>
      <c r="U43" s="142">
        <v>0</v>
      </c>
      <c r="V43" s="51"/>
      <c r="W43" s="51"/>
      <c r="X43" s="51"/>
    </row>
    <row r="44" spans="1:24" ht="16.5" customHeight="1">
      <c r="A44" s="300"/>
      <c r="B44" s="328" t="s">
        <v>831</v>
      </c>
      <c r="C44" s="328"/>
      <c r="D44" s="157">
        <v>35</v>
      </c>
      <c r="E44" s="142">
        <v>0</v>
      </c>
      <c r="F44" s="142">
        <v>0</v>
      </c>
      <c r="G44" s="142">
        <v>0</v>
      </c>
      <c r="H44" s="142">
        <v>0</v>
      </c>
      <c r="I44" s="143"/>
      <c r="J44" s="142">
        <v>0</v>
      </c>
      <c r="K44" s="142">
        <v>0</v>
      </c>
      <c r="L44" s="142">
        <v>0</v>
      </c>
      <c r="M44" s="142">
        <v>0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51"/>
      <c r="W44" s="51"/>
      <c r="X44" s="51"/>
    </row>
    <row r="45" spans="1:24" ht="16.5" customHeight="1">
      <c r="A45" s="300"/>
      <c r="B45" s="328" t="s">
        <v>832</v>
      </c>
      <c r="C45" s="328"/>
      <c r="D45" s="157">
        <v>36</v>
      </c>
      <c r="E45" s="142">
        <v>0</v>
      </c>
      <c r="F45" s="142">
        <v>0</v>
      </c>
      <c r="G45" s="142">
        <v>0</v>
      </c>
      <c r="H45" s="142">
        <v>0</v>
      </c>
      <c r="I45" s="143"/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</v>
      </c>
      <c r="P45" s="142">
        <v>0</v>
      </c>
      <c r="Q45" s="142">
        <v>0</v>
      </c>
      <c r="R45" s="142">
        <v>0</v>
      </c>
      <c r="S45" s="142">
        <v>0</v>
      </c>
      <c r="T45" s="142">
        <v>0</v>
      </c>
      <c r="U45" s="142">
        <v>0</v>
      </c>
      <c r="V45" s="51"/>
      <c r="W45" s="51"/>
      <c r="X45" s="51"/>
    </row>
    <row r="46" spans="1:24" ht="16.5" customHeight="1">
      <c r="A46" s="300"/>
      <c r="B46" s="328" t="s">
        <v>833</v>
      </c>
      <c r="C46" s="328"/>
      <c r="D46" s="157">
        <v>37</v>
      </c>
      <c r="E46" s="142">
        <v>0</v>
      </c>
      <c r="F46" s="142">
        <v>0</v>
      </c>
      <c r="G46" s="142">
        <v>0</v>
      </c>
      <c r="H46" s="142">
        <v>0</v>
      </c>
      <c r="I46" s="143"/>
      <c r="J46" s="142">
        <v>0</v>
      </c>
      <c r="K46" s="142">
        <v>0</v>
      </c>
      <c r="L46" s="142">
        <v>0</v>
      </c>
      <c r="M46" s="142">
        <v>0</v>
      </c>
      <c r="N46" s="142">
        <v>0</v>
      </c>
      <c r="O46" s="142">
        <v>0</v>
      </c>
      <c r="P46" s="142">
        <v>0</v>
      </c>
      <c r="Q46" s="142">
        <v>0</v>
      </c>
      <c r="R46" s="142">
        <v>0</v>
      </c>
      <c r="S46" s="142">
        <v>0</v>
      </c>
      <c r="T46" s="142">
        <v>0</v>
      </c>
      <c r="U46" s="142">
        <v>0</v>
      </c>
      <c r="V46" s="51"/>
      <c r="W46" s="51"/>
      <c r="X46" s="51"/>
    </row>
    <row r="47" spans="1:24" ht="16.5" customHeight="1">
      <c r="A47" s="300"/>
      <c r="B47" s="328" t="s">
        <v>834</v>
      </c>
      <c r="C47" s="328"/>
      <c r="D47" s="157">
        <v>38</v>
      </c>
      <c r="E47" s="142">
        <v>0</v>
      </c>
      <c r="F47" s="142">
        <v>0</v>
      </c>
      <c r="G47" s="142">
        <v>0</v>
      </c>
      <c r="H47" s="142">
        <v>0</v>
      </c>
      <c r="I47" s="143"/>
      <c r="J47" s="142">
        <v>0</v>
      </c>
      <c r="K47" s="142">
        <v>0</v>
      </c>
      <c r="L47" s="142">
        <v>0</v>
      </c>
      <c r="M47" s="142">
        <v>0</v>
      </c>
      <c r="N47" s="142">
        <v>0</v>
      </c>
      <c r="O47" s="142">
        <v>0</v>
      </c>
      <c r="P47" s="142">
        <v>0</v>
      </c>
      <c r="Q47" s="142">
        <v>0</v>
      </c>
      <c r="R47" s="142">
        <v>0</v>
      </c>
      <c r="S47" s="142">
        <v>0</v>
      </c>
      <c r="T47" s="142">
        <v>0</v>
      </c>
      <c r="U47" s="142">
        <v>0</v>
      </c>
      <c r="V47" s="51"/>
      <c r="W47" s="51"/>
      <c r="X47" s="51"/>
    </row>
    <row r="48" spans="1:24" ht="16.5" customHeight="1">
      <c r="A48" s="300"/>
      <c r="B48" s="292" t="s">
        <v>835</v>
      </c>
      <c r="C48" s="292"/>
      <c r="D48" s="157">
        <v>39</v>
      </c>
      <c r="E48" s="142">
        <v>0</v>
      </c>
      <c r="F48" s="142">
        <v>0</v>
      </c>
      <c r="G48" s="142">
        <v>0</v>
      </c>
      <c r="H48" s="142">
        <v>0</v>
      </c>
      <c r="I48" s="143"/>
      <c r="J48" s="142">
        <v>0</v>
      </c>
      <c r="K48" s="142">
        <v>0</v>
      </c>
      <c r="L48" s="142">
        <v>0</v>
      </c>
      <c r="M48" s="142">
        <v>0</v>
      </c>
      <c r="N48" s="142">
        <v>0</v>
      </c>
      <c r="O48" s="142">
        <v>0</v>
      </c>
      <c r="P48" s="142">
        <v>0</v>
      </c>
      <c r="Q48" s="142">
        <v>0</v>
      </c>
      <c r="R48" s="142">
        <v>0</v>
      </c>
      <c r="S48" s="142">
        <v>0</v>
      </c>
      <c r="T48" s="142">
        <v>0</v>
      </c>
      <c r="U48" s="142">
        <v>0</v>
      </c>
      <c r="V48" s="51"/>
      <c r="W48" s="51"/>
      <c r="X48" s="51"/>
    </row>
    <row r="49" spans="1:24" ht="16.5" customHeight="1">
      <c r="A49" s="300"/>
      <c r="B49" s="328" t="s">
        <v>836</v>
      </c>
      <c r="C49" s="328"/>
      <c r="D49" s="157">
        <v>40</v>
      </c>
      <c r="E49" s="142">
        <v>0</v>
      </c>
      <c r="F49" s="142">
        <v>0</v>
      </c>
      <c r="G49" s="142">
        <v>0</v>
      </c>
      <c r="H49" s="142">
        <v>0</v>
      </c>
      <c r="I49" s="143"/>
      <c r="J49" s="142">
        <v>0</v>
      </c>
      <c r="K49" s="142">
        <v>0</v>
      </c>
      <c r="L49" s="142">
        <v>0</v>
      </c>
      <c r="M49" s="142">
        <v>0</v>
      </c>
      <c r="N49" s="142">
        <v>0</v>
      </c>
      <c r="O49" s="142">
        <v>0</v>
      </c>
      <c r="P49" s="142">
        <v>0</v>
      </c>
      <c r="Q49" s="142">
        <v>0</v>
      </c>
      <c r="R49" s="142">
        <v>0</v>
      </c>
      <c r="S49" s="142">
        <v>0</v>
      </c>
      <c r="T49" s="142">
        <v>0</v>
      </c>
      <c r="U49" s="142">
        <v>0</v>
      </c>
      <c r="V49" s="51"/>
      <c r="W49" s="51"/>
      <c r="X49" s="51"/>
    </row>
    <row r="50" spans="1:24" ht="27.75" customHeight="1">
      <c r="A50" s="300"/>
      <c r="B50" s="292" t="s">
        <v>837</v>
      </c>
      <c r="C50" s="292"/>
      <c r="D50" s="157">
        <v>41</v>
      </c>
      <c r="E50" s="142">
        <v>0</v>
      </c>
      <c r="F50" s="142">
        <v>0</v>
      </c>
      <c r="G50" s="142">
        <v>0</v>
      </c>
      <c r="H50" s="142">
        <v>0</v>
      </c>
      <c r="I50" s="143"/>
      <c r="J50" s="142">
        <v>0</v>
      </c>
      <c r="K50" s="142">
        <v>0</v>
      </c>
      <c r="L50" s="142">
        <v>0</v>
      </c>
      <c r="M50" s="142">
        <v>0</v>
      </c>
      <c r="N50" s="142">
        <v>0</v>
      </c>
      <c r="O50" s="142">
        <v>0</v>
      </c>
      <c r="P50" s="142">
        <v>0</v>
      </c>
      <c r="Q50" s="142">
        <v>0</v>
      </c>
      <c r="R50" s="142">
        <v>0</v>
      </c>
      <c r="S50" s="142">
        <v>0</v>
      </c>
      <c r="T50" s="142">
        <v>0</v>
      </c>
      <c r="U50" s="142">
        <v>0</v>
      </c>
      <c r="V50" s="51"/>
      <c r="W50" s="51"/>
      <c r="X50" s="51"/>
    </row>
    <row r="51" spans="1:24" ht="16.5" customHeight="1">
      <c r="A51" s="300"/>
      <c r="B51" s="292" t="s">
        <v>838</v>
      </c>
      <c r="C51" s="292"/>
      <c r="D51" s="157">
        <v>42</v>
      </c>
      <c r="E51" s="142">
        <v>0</v>
      </c>
      <c r="F51" s="142">
        <v>0</v>
      </c>
      <c r="G51" s="142">
        <v>0</v>
      </c>
      <c r="H51" s="142">
        <v>0</v>
      </c>
      <c r="I51" s="143"/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0</v>
      </c>
      <c r="U51" s="142">
        <v>0</v>
      </c>
      <c r="V51" s="51"/>
      <c r="W51" s="51"/>
      <c r="X51" s="51"/>
    </row>
    <row r="52" spans="1:24" ht="16.5" customHeight="1">
      <c r="A52" s="300"/>
      <c r="B52" s="292" t="s">
        <v>502</v>
      </c>
      <c r="C52" s="292"/>
      <c r="D52" s="157">
        <v>43</v>
      </c>
      <c r="E52" s="142">
        <v>0</v>
      </c>
      <c r="F52" s="142">
        <v>0</v>
      </c>
      <c r="G52" s="142">
        <v>0</v>
      </c>
      <c r="H52" s="142">
        <v>0</v>
      </c>
      <c r="I52" s="143"/>
      <c r="J52" s="142">
        <v>0</v>
      </c>
      <c r="K52" s="142">
        <v>0</v>
      </c>
      <c r="L52" s="142">
        <v>0</v>
      </c>
      <c r="M52" s="142">
        <v>0</v>
      </c>
      <c r="N52" s="142">
        <v>0</v>
      </c>
      <c r="O52" s="142">
        <v>0</v>
      </c>
      <c r="P52" s="142">
        <v>0</v>
      </c>
      <c r="Q52" s="142">
        <v>0</v>
      </c>
      <c r="R52" s="142">
        <v>0</v>
      </c>
      <c r="S52" s="142">
        <v>0</v>
      </c>
      <c r="T52" s="142">
        <v>0</v>
      </c>
      <c r="U52" s="142">
        <v>0</v>
      </c>
      <c r="V52" s="51"/>
      <c r="W52" s="51"/>
      <c r="X52" s="51"/>
    </row>
    <row r="53" spans="1:24" ht="18" customHeight="1">
      <c r="A53" s="300"/>
      <c r="B53" s="304" t="s">
        <v>503</v>
      </c>
      <c r="C53" s="50" t="s">
        <v>598</v>
      </c>
      <c r="D53" s="157">
        <v>44</v>
      </c>
      <c r="E53" s="142">
        <v>0</v>
      </c>
      <c r="F53" s="142">
        <v>0</v>
      </c>
      <c r="G53" s="142">
        <v>0</v>
      </c>
      <c r="H53" s="142">
        <v>0</v>
      </c>
      <c r="I53" s="143"/>
      <c r="J53" s="142">
        <v>0</v>
      </c>
      <c r="K53" s="142">
        <v>0</v>
      </c>
      <c r="L53" s="142">
        <v>0</v>
      </c>
      <c r="M53" s="142">
        <v>0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51"/>
      <c r="W53" s="51"/>
      <c r="X53" s="51"/>
    </row>
    <row r="54" spans="1:24" ht="20.25" customHeight="1">
      <c r="A54" s="301"/>
      <c r="B54" s="304"/>
      <c r="C54" s="50" t="s">
        <v>599</v>
      </c>
      <c r="D54" s="157">
        <v>45</v>
      </c>
      <c r="E54" s="142">
        <v>0</v>
      </c>
      <c r="F54" s="142">
        <v>0</v>
      </c>
      <c r="G54" s="142">
        <v>0</v>
      </c>
      <c r="H54" s="142">
        <v>0</v>
      </c>
      <c r="I54" s="143"/>
      <c r="J54" s="142">
        <v>0</v>
      </c>
      <c r="K54" s="142">
        <v>0</v>
      </c>
      <c r="L54" s="142">
        <v>0</v>
      </c>
      <c r="M54" s="142">
        <v>0</v>
      </c>
      <c r="N54" s="142">
        <v>0</v>
      </c>
      <c r="O54" s="142">
        <v>0</v>
      </c>
      <c r="P54" s="142">
        <v>0</v>
      </c>
      <c r="Q54" s="142">
        <v>0</v>
      </c>
      <c r="R54" s="142">
        <v>0</v>
      </c>
      <c r="S54" s="142">
        <v>0</v>
      </c>
      <c r="T54" s="142">
        <v>0</v>
      </c>
      <c r="U54" s="142">
        <v>0</v>
      </c>
      <c r="V54" s="51"/>
      <c r="W54" s="51"/>
      <c r="X54" s="51"/>
    </row>
    <row r="55" spans="1:24" ht="39" customHeight="1">
      <c r="A55" s="302" t="s">
        <v>22</v>
      </c>
      <c r="B55" s="329" t="s">
        <v>573</v>
      </c>
      <c r="C55" s="329"/>
      <c r="D55" s="157">
        <v>46</v>
      </c>
      <c r="E55" s="142">
        <v>0</v>
      </c>
      <c r="F55" s="142">
        <v>1</v>
      </c>
      <c r="G55" s="142">
        <v>1</v>
      </c>
      <c r="H55" s="142">
        <v>1</v>
      </c>
      <c r="I55" s="143"/>
      <c r="J55" s="142">
        <v>0</v>
      </c>
      <c r="K55" s="142">
        <v>0</v>
      </c>
      <c r="L55" s="142">
        <v>0</v>
      </c>
      <c r="M55" s="142">
        <v>0</v>
      </c>
      <c r="N55" s="142">
        <v>1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51"/>
      <c r="W55" s="51"/>
      <c r="X55" s="51"/>
    </row>
    <row r="56" spans="1:24" ht="37.5" customHeight="1">
      <c r="A56" s="302"/>
      <c r="B56" s="292" t="s">
        <v>706</v>
      </c>
      <c r="C56" s="331"/>
      <c r="D56" s="157">
        <v>47</v>
      </c>
      <c r="E56" s="142">
        <v>0</v>
      </c>
      <c r="F56" s="142">
        <v>0</v>
      </c>
      <c r="G56" s="142">
        <v>0</v>
      </c>
      <c r="H56" s="142">
        <v>0</v>
      </c>
      <c r="I56" s="143"/>
      <c r="J56" s="142">
        <v>0</v>
      </c>
      <c r="K56" s="142">
        <v>0</v>
      </c>
      <c r="L56" s="142">
        <v>0</v>
      </c>
      <c r="M56" s="142">
        <v>0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51"/>
      <c r="W56" s="51"/>
      <c r="X56" s="51"/>
    </row>
    <row r="57" spans="1:24" ht="16.5" customHeight="1">
      <c r="A57" s="302"/>
      <c r="B57" s="328" t="s">
        <v>814</v>
      </c>
      <c r="C57" s="331"/>
      <c r="D57" s="157">
        <v>48</v>
      </c>
      <c r="E57" s="142">
        <v>0</v>
      </c>
      <c r="F57" s="142">
        <v>0</v>
      </c>
      <c r="G57" s="142">
        <v>0</v>
      </c>
      <c r="H57" s="142">
        <v>0</v>
      </c>
      <c r="I57" s="143"/>
      <c r="J57" s="142">
        <v>0</v>
      </c>
      <c r="K57" s="142">
        <v>0</v>
      </c>
      <c r="L57" s="142">
        <v>0</v>
      </c>
      <c r="M57" s="142">
        <v>0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51"/>
      <c r="W57" s="51"/>
      <c r="X57" s="51"/>
    </row>
    <row r="58" spans="1:24" ht="26.25" customHeight="1">
      <c r="A58" s="302"/>
      <c r="B58" s="328" t="s">
        <v>815</v>
      </c>
      <c r="C58" s="328"/>
      <c r="D58" s="157">
        <v>49</v>
      </c>
      <c r="E58" s="142">
        <v>0</v>
      </c>
      <c r="F58" s="142">
        <v>0</v>
      </c>
      <c r="G58" s="142">
        <v>0</v>
      </c>
      <c r="H58" s="142">
        <v>0</v>
      </c>
      <c r="I58" s="143"/>
      <c r="J58" s="142">
        <v>0</v>
      </c>
      <c r="K58" s="142">
        <v>0</v>
      </c>
      <c r="L58" s="142">
        <v>0</v>
      </c>
      <c r="M58" s="142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51"/>
      <c r="W58" s="51"/>
      <c r="X58" s="51"/>
    </row>
    <row r="59" spans="1:24" ht="16.5" customHeight="1">
      <c r="A59" s="302"/>
      <c r="B59" s="330" t="s">
        <v>816</v>
      </c>
      <c r="C59" s="330"/>
      <c r="D59" s="157">
        <v>50</v>
      </c>
      <c r="E59" s="142">
        <v>0</v>
      </c>
      <c r="F59" s="142">
        <v>0</v>
      </c>
      <c r="G59" s="142">
        <v>0</v>
      </c>
      <c r="H59" s="142">
        <v>0</v>
      </c>
      <c r="I59" s="143"/>
      <c r="J59" s="142">
        <v>0</v>
      </c>
      <c r="K59" s="142">
        <v>0</v>
      </c>
      <c r="L59" s="142">
        <v>0</v>
      </c>
      <c r="M59" s="142">
        <v>0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51"/>
      <c r="W59" s="51"/>
      <c r="X59" s="51"/>
    </row>
    <row r="60" spans="1:24" ht="24.75" customHeight="1">
      <c r="A60" s="302"/>
      <c r="B60" s="328" t="s">
        <v>817</v>
      </c>
      <c r="C60" s="328"/>
      <c r="D60" s="157">
        <v>51</v>
      </c>
      <c r="E60" s="142">
        <v>0</v>
      </c>
      <c r="F60" s="142">
        <v>0</v>
      </c>
      <c r="G60" s="142">
        <v>0</v>
      </c>
      <c r="H60" s="142">
        <v>0</v>
      </c>
      <c r="I60" s="143"/>
      <c r="J60" s="142">
        <v>0</v>
      </c>
      <c r="K60" s="142">
        <v>0</v>
      </c>
      <c r="L60" s="142">
        <v>0</v>
      </c>
      <c r="M60" s="142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51"/>
      <c r="W60" s="51"/>
      <c r="X60" s="51"/>
    </row>
    <row r="61" spans="1:24" ht="38.25">
      <c r="A61" s="302"/>
      <c r="B61" s="298" t="s">
        <v>818</v>
      </c>
      <c r="C61" s="56" t="s">
        <v>600</v>
      </c>
      <c r="D61" s="157">
        <v>52</v>
      </c>
      <c r="E61" s="142">
        <v>0</v>
      </c>
      <c r="F61" s="142">
        <v>0</v>
      </c>
      <c r="G61" s="142">
        <v>0</v>
      </c>
      <c r="H61" s="142">
        <v>0</v>
      </c>
      <c r="I61" s="143"/>
      <c r="J61" s="142">
        <v>0</v>
      </c>
      <c r="K61" s="142">
        <v>0</v>
      </c>
      <c r="L61" s="142">
        <v>0</v>
      </c>
      <c r="M61" s="142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51"/>
      <c r="W61" s="51"/>
      <c r="X61" s="51"/>
    </row>
    <row r="62" spans="1:24" ht="36.75" customHeight="1">
      <c r="A62" s="302"/>
      <c r="B62" s="298"/>
      <c r="C62" s="57" t="s">
        <v>601</v>
      </c>
      <c r="D62" s="157">
        <v>53</v>
      </c>
      <c r="E62" s="142">
        <v>0</v>
      </c>
      <c r="F62" s="142">
        <v>0</v>
      </c>
      <c r="G62" s="142">
        <v>0</v>
      </c>
      <c r="H62" s="142">
        <v>0</v>
      </c>
      <c r="I62" s="143"/>
      <c r="J62" s="142">
        <v>0</v>
      </c>
      <c r="K62" s="142">
        <v>0</v>
      </c>
      <c r="L62" s="142">
        <v>0</v>
      </c>
      <c r="M62" s="142">
        <v>0</v>
      </c>
      <c r="N62" s="142">
        <v>0</v>
      </c>
      <c r="O62" s="142">
        <v>0</v>
      </c>
      <c r="P62" s="142">
        <v>0</v>
      </c>
      <c r="Q62" s="142">
        <v>0</v>
      </c>
      <c r="R62" s="142">
        <v>0</v>
      </c>
      <c r="S62" s="142">
        <v>0</v>
      </c>
      <c r="T62" s="142">
        <v>0</v>
      </c>
      <c r="U62" s="142">
        <v>0</v>
      </c>
      <c r="V62" s="51"/>
      <c r="W62" s="51"/>
      <c r="X62" s="51"/>
    </row>
    <row r="63" spans="1:24" ht="16.5" customHeight="1">
      <c r="A63" s="302"/>
      <c r="B63" s="298" t="s">
        <v>819</v>
      </c>
      <c r="C63" s="298"/>
      <c r="D63" s="157">
        <v>54</v>
      </c>
      <c r="E63" s="142">
        <v>0</v>
      </c>
      <c r="F63" s="142">
        <v>0</v>
      </c>
      <c r="G63" s="142">
        <v>0</v>
      </c>
      <c r="H63" s="142">
        <v>0</v>
      </c>
      <c r="I63" s="143"/>
      <c r="J63" s="142">
        <v>0</v>
      </c>
      <c r="K63" s="142">
        <v>0</v>
      </c>
      <c r="L63" s="142">
        <v>0</v>
      </c>
      <c r="M63" s="142">
        <v>0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51"/>
      <c r="W63" s="51"/>
      <c r="X63" s="51"/>
    </row>
    <row r="64" spans="1:24" ht="16.5" customHeight="1">
      <c r="A64" s="302"/>
      <c r="B64" s="328" t="s">
        <v>820</v>
      </c>
      <c r="C64" s="328"/>
      <c r="D64" s="157">
        <v>55</v>
      </c>
      <c r="E64" s="142">
        <v>0</v>
      </c>
      <c r="F64" s="142">
        <v>0</v>
      </c>
      <c r="G64" s="142">
        <v>0</v>
      </c>
      <c r="H64" s="142">
        <v>0</v>
      </c>
      <c r="I64" s="143"/>
      <c r="J64" s="142">
        <v>0</v>
      </c>
      <c r="K64" s="142">
        <v>0</v>
      </c>
      <c r="L64" s="142">
        <v>0</v>
      </c>
      <c r="M64" s="142">
        <v>0</v>
      </c>
      <c r="N64" s="142">
        <v>0</v>
      </c>
      <c r="O64" s="142">
        <v>0</v>
      </c>
      <c r="P64" s="142">
        <v>0</v>
      </c>
      <c r="Q64" s="142">
        <v>0</v>
      </c>
      <c r="R64" s="142">
        <v>0</v>
      </c>
      <c r="S64" s="142">
        <v>0</v>
      </c>
      <c r="T64" s="142">
        <v>0</v>
      </c>
      <c r="U64" s="142">
        <v>0</v>
      </c>
      <c r="V64" s="51"/>
      <c r="W64" s="51"/>
      <c r="X64" s="51"/>
    </row>
    <row r="65" spans="1:24" ht="16.5" customHeight="1">
      <c r="A65" s="302"/>
      <c r="B65" s="328" t="s">
        <v>821</v>
      </c>
      <c r="C65" s="328"/>
      <c r="D65" s="157">
        <v>56</v>
      </c>
      <c r="E65" s="142">
        <v>0</v>
      </c>
      <c r="F65" s="142">
        <v>0</v>
      </c>
      <c r="G65" s="142">
        <v>0</v>
      </c>
      <c r="H65" s="142">
        <v>0</v>
      </c>
      <c r="I65" s="143"/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51"/>
      <c r="W65" s="51"/>
      <c r="X65" s="51"/>
    </row>
    <row r="66" spans="1:24" ht="16.5" customHeight="1">
      <c r="A66" s="302"/>
      <c r="B66" s="329" t="s">
        <v>707</v>
      </c>
      <c r="C66" s="329"/>
      <c r="D66" s="157">
        <v>57</v>
      </c>
      <c r="E66" s="142">
        <v>0</v>
      </c>
      <c r="F66" s="142">
        <v>0</v>
      </c>
      <c r="G66" s="142">
        <v>0</v>
      </c>
      <c r="H66" s="142">
        <v>0</v>
      </c>
      <c r="I66" s="143"/>
      <c r="J66" s="142">
        <v>0</v>
      </c>
      <c r="K66" s="142">
        <v>0</v>
      </c>
      <c r="L66" s="142">
        <v>0</v>
      </c>
      <c r="M66" s="142">
        <v>0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51"/>
      <c r="W66" s="51"/>
      <c r="X66" s="51"/>
    </row>
    <row r="67" spans="1:154" s="58" customFormat="1" ht="39" customHeight="1">
      <c r="A67" s="302"/>
      <c r="B67" s="305" t="s">
        <v>839</v>
      </c>
      <c r="C67" s="305"/>
      <c r="D67" s="157">
        <v>58</v>
      </c>
      <c r="E67" s="142">
        <v>0</v>
      </c>
      <c r="F67" s="142">
        <v>1</v>
      </c>
      <c r="G67" s="142">
        <v>1</v>
      </c>
      <c r="H67" s="142">
        <v>1</v>
      </c>
      <c r="I67" s="143"/>
      <c r="J67" s="142">
        <v>0</v>
      </c>
      <c r="K67" s="142">
        <v>0</v>
      </c>
      <c r="L67" s="142">
        <v>0</v>
      </c>
      <c r="M67" s="142">
        <v>0</v>
      </c>
      <c r="N67" s="142">
        <v>1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30"/>
      <c r="W67" s="30"/>
      <c r="X67" s="30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/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46"/>
      <c r="CY67" s="46"/>
      <c r="CZ67" s="46"/>
      <c r="DA67" s="46"/>
      <c r="DB67" s="46"/>
      <c r="DC67" s="46"/>
      <c r="DD67" s="46"/>
      <c r="DE67" s="46"/>
      <c r="DF67" s="46"/>
      <c r="DG67" s="46"/>
      <c r="DH67" s="46"/>
      <c r="DI67" s="46"/>
      <c r="DJ67" s="46"/>
      <c r="DK67" s="46"/>
      <c r="DL67" s="46"/>
      <c r="DM67" s="46"/>
      <c r="DN67" s="46"/>
      <c r="DO67" s="46"/>
      <c r="DP67" s="46"/>
      <c r="DQ67" s="46"/>
      <c r="DR67" s="46"/>
      <c r="DS67" s="46"/>
      <c r="DT67" s="46"/>
      <c r="DU67" s="46"/>
      <c r="DV67" s="46"/>
      <c r="DW67" s="46"/>
      <c r="DX67" s="46"/>
      <c r="DY67" s="46"/>
      <c r="DZ67" s="46"/>
      <c r="EA67" s="46"/>
      <c r="EB67" s="46"/>
      <c r="EC67" s="46"/>
      <c r="ED67" s="46"/>
      <c r="EE67" s="46"/>
      <c r="EF67" s="46"/>
      <c r="EG67" s="46"/>
      <c r="EH67" s="46"/>
      <c r="EI67" s="46"/>
      <c r="EJ67" s="46"/>
      <c r="EK67" s="46"/>
      <c r="EL67" s="46"/>
      <c r="EM67" s="46"/>
      <c r="EN67" s="46"/>
      <c r="EO67" s="46"/>
      <c r="EP67" s="46"/>
      <c r="EQ67" s="46"/>
      <c r="ER67" s="46"/>
      <c r="ES67" s="46"/>
      <c r="ET67" s="46"/>
      <c r="EU67" s="46"/>
      <c r="EV67" s="46"/>
      <c r="EW67" s="46"/>
      <c r="EX67" s="46"/>
    </row>
    <row r="68" spans="1:24" ht="28.5" customHeight="1">
      <c r="A68" s="303" t="s">
        <v>708</v>
      </c>
      <c r="B68" s="292" t="s">
        <v>602</v>
      </c>
      <c r="C68" s="292"/>
      <c r="D68" s="157">
        <v>59</v>
      </c>
      <c r="E68" s="142">
        <v>0</v>
      </c>
      <c r="F68" s="142">
        <v>3</v>
      </c>
      <c r="G68" s="142">
        <v>1</v>
      </c>
      <c r="H68" s="142"/>
      <c r="I68" s="143"/>
      <c r="J68" s="142">
        <v>1</v>
      </c>
      <c r="K68" s="142">
        <v>1</v>
      </c>
      <c r="L68" s="142">
        <v>0</v>
      </c>
      <c r="M68" s="142">
        <v>0</v>
      </c>
      <c r="N68" s="142">
        <v>2</v>
      </c>
      <c r="O68" s="142">
        <v>0</v>
      </c>
      <c r="P68" s="142">
        <v>1</v>
      </c>
      <c r="Q68" s="142">
        <v>0</v>
      </c>
      <c r="R68" s="142">
        <v>0</v>
      </c>
      <c r="S68" s="142">
        <v>400</v>
      </c>
      <c r="T68" s="142">
        <v>0</v>
      </c>
      <c r="U68" s="142">
        <v>0</v>
      </c>
      <c r="V68" s="51"/>
      <c r="W68" s="51"/>
      <c r="X68" s="51"/>
    </row>
    <row r="69" spans="1:24" ht="16.5" customHeight="1">
      <c r="A69" s="303"/>
      <c r="B69" s="292" t="s">
        <v>709</v>
      </c>
      <c r="C69" s="292"/>
      <c r="D69" s="157">
        <v>60</v>
      </c>
      <c r="E69" s="142">
        <v>0</v>
      </c>
      <c r="F69" s="142">
        <v>0</v>
      </c>
      <c r="G69" s="142">
        <v>0</v>
      </c>
      <c r="H69" s="142">
        <v>0</v>
      </c>
      <c r="I69" s="143"/>
      <c r="J69" s="142">
        <v>0</v>
      </c>
      <c r="K69" s="142">
        <v>0</v>
      </c>
      <c r="L69" s="142">
        <v>0</v>
      </c>
      <c r="M69" s="142">
        <v>0</v>
      </c>
      <c r="N69" s="142">
        <v>0</v>
      </c>
      <c r="O69" s="142">
        <v>0</v>
      </c>
      <c r="P69" s="142">
        <v>0</v>
      </c>
      <c r="Q69" s="142">
        <v>0</v>
      </c>
      <c r="R69" s="142">
        <v>0</v>
      </c>
      <c r="S69" s="145">
        <v>0</v>
      </c>
      <c r="T69" s="142">
        <v>0</v>
      </c>
      <c r="U69" s="142">
        <v>0</v>
      </c>
      <c r="V69" s="51"/>
      <c r="W69" s="51"/>
      <c r="X69" s="51"/>
    </row>
    <row r="70" spans="1:24" ht="16.5" customHeight="1">
      <c r="A70" s="303"/>
      <c r="B70" s="306" t="s">
        <v>841</v>
      </c>
      <c r="C70" s="307"/>
      <c r="D70" s="157">
        <v>61</v>
      </c>
      <c r="E70" s="142">
        <v>0</v>
      </c>
      <c r="F70" s="142">
        <v>0</v>
      </c>
      <c r="G70" s="142">
        <v>0</v>
      </c>
      <c r="H70" s="142">
        <v>0</v>
      </c>
      <c r="I70" s="143"/>
      <c r="J70" s="142">
        <v>0</v>
      </c>
      <c r="K70" s="142">
        <v>0</v>
      </c>
      <c r="L70" s="142">
        <v>0</v>
      </c>
      <c r="M70" s="142">
        <v>0</v>
      </c>
      <c r="N70" s="142">
        <v>0</v>
      </c>
      <c r="O70" s="142">
        <v>0</v>
      </c>
      <c r="P70" s="142">
        <v>0</v>
      </c>
      <c r="Q70" s="142">
        <v>0</v>
      </c>
      <c r="R70" s="142">
        <v>0</v>
      </c>
      <c r="S70" s="142">
        <v>0</v>
      </c>
      <c r="T70" s="142">
        <v>0</v>
      </c>
      <c r="U70" s="142">
        <v>0</v>
      </c>
      <c r="V70" s="51"/>
      <c r="W70" s="51"/>
      <c r="X70" s="51"/>
    </row>
    <row r="71" spans="1:24" ht="25.5" customHeight="1">
      <c r="A71" s="303"/>
      <c r="B71" s="304" t="s">
        <v>710</v>
      </c>
      <c r="C71" s="50" t="s">
        <v>603</v>
      </c>
      <c r="D71" s="157">
        <v>62</v>
      </c>
      <c r="E71" s="142">
        <v>0</v>
      </c>
      <c r="F71" s="142">
        <v>0</v>
      </c>
      <c r="G71" s="142">
        <v>0</v>
      </c>
      <c r="H71" s="142">
        <v>0</v>
      </c>
      <c r="I71" s="143"/>
      <c r="J71" s="142">
        <v>0</v>
      </c>
      <c r="K71" s="142">
        <v>0</v>
      </c>
      <c r="L71" s="142">
        <v>0</v>
      </c>
      <c r="M71" s="142">
        <v>0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51"/>
      <c r="W71" s="51"/>
      <c r="X71" s="51"/>
    </row>
    <row r="72" spans="1:24" ht="25.5">
      <c r="A72" s="303"/>
      <c r="B72" s="304"/>
      <c r="C72" s="50" t="s">
        <v>604</v>
      </c>
      <c r="D72" s="157">
        <v>63</v>
      </c>
      <c r="E72" s="142">
        <v>0</v>
      </c>
      <c r="F72" s="142">
        <v>0</v>
      </c>
      <c r="G72" s="142">
        <v>0</v>
      </c>
      <c r="H72" s="142">
        <v>0</v>
      </c>
      <c r="I72" s="143"/>
      <c r="J72" s="142">
        <v>0</v>
      </c>
      <c r="K72" s="142">
        <v>0</v>
      </c>
      <c r="L72" s="142">
        <v>0</v>
      </c>
      <c r="M72" s="142">
        <v>0</v>
      </c>
      <c r="N72" s="142">
        <v>0</v>
      </c>
      <c r="O72" s="142">
        <v>0</v>
      </c>
      <c r="P72" s="142">
        <v>0</v>
      </c>
      <c r="Q72" s="142">
        <v>0</v>
      </c>
      <c r="R72" s="142">
        <v>0</v>
      </c>
      <c r="S72" s="142">
        <v>0</v>
      </c>
      <c r="T72" s="142">
        <v>0</v>
      </c>
      <c r="U72" s="142">
        <v>0</v>
      </c>
      <c r="V72" s="51"/>
      <c r="W72" s="51"/>
      <c r="X72" s="51"/>
    </row>
    <row r="73" spans="1:24" ht="25.5">
      <c r="A73" s="303"/>
      <c r="B73" s="304"/>
      <c r="C73" s="50" t="s">
        <v>605</v>
      </c>
      <c r="D73" s="157">
        <v>64</v>
      </c>
      <c r="E73" s="142">
        <v>0</v>
      </c>
      <c r="F73" s="142">
        <v>1</v>
      </c>
      <c r="G73" s="142">
        <v>1</v>
      </c>
      <c r="H73" s="142">
        <v>1</v>
      </c>
      <c r="I73" s="143"/>
      <c r="J73" s="142">
        <v>0</v>
      </c>
      <c r="K73" s="142">
        <v>0</v>
      </c>
      <c r="L73" s="142">
        <v>0</v>
      </c>
      <c r="M73" s="142">
        <v>0</v>
      </c>
      <c r="N73" s="142">
        <v>1</v>
      </c>
      <c r="O73" s="142">
        <v>0</v>
      </c>
      <c r="P73" s="142">
        <v>0</v>
      </c>
      <c r="Q73" s="142">
        <v>0</v>
      </c>
      <c r="R73" s="142">
        <v>0</v>
      </c>
      <c r="S73" s="142">
        <v>200</v>
      </c>
      <c r="T73" s="142">
        <v>0</v>
      </c>
      <c r="U73" s="142">
        <v>0</v>
      </c>
      <c r="V73" s="51"/>
      <c r="W73" s="51"/>
      <c r="X73" s="51"/>
    </row>
    <row r="74" spans="1:24" ht="15.75">
      <c r="A74" s="303"/>
      <c r="B74" s="292" t="s">
        <v>711</v>
      </c>
      <c r="C74" s="292"/>
      <c r="D74" s="157">
        <v>65</v>
      </c>
      <c r="E74" s="142">
        <v>0</v>
      </c>
      <c r="F74" s="142">
        <v>0</v>
      </c>
      <c r="G74" s="142">
        <v>0</v>
      </c>
      <c r="H74" s="142">
        <v>0</v>
      </c>
      <c r="I74" s="143"/>
      <c r="J74" s="142">
        <v>0</v>
      </c>
      <c r="K74" s="142">
        <v>0</v>
      </c>
      <c r="L74" s="142">
        <v>0</v>
      </c>
      <c r="M74" s="142">
        <v>0</v>
      </c>
      <c r="N74" s="142">
        <v>0</v>
      </c>
      <c r="O74" s="142">
        <v>0</v>
      </c>
      <c r="P74" s="142">
        <v>0</v>
      </c>
      <c r="Q74" s="142">
        <v>0</v>
      </c>
      <c r="R74" s="142">
        <v>0</v>
      </c>
      <c r="S74" s="142">
        <v>0</v>
      </c>
      <c r="T74" s="142">
        <v>0</v>
      </c>
      <c r="U74" s="142">
        <v>0</v>
      </c>
      <c r="V74" s="51"/>
      <c r="W74" s="51"/>
      <c r="X74" s="51"/>
    </row>
    <row r="75" spans="1:154" s="58" customFormat="1" ht="36" customHeight="1">
      <c r="A75" s="303"/>
      <c r="B75" s="305" t="s">
        <v>606</v>
      </c>
      <c r="C75" s="305"/>
      <c r="D75" s="157">
        <v>66</v>
      </c>
      <c r="E75" s="142">
        <v>0</v>
      </c>
      <c r="F75" s="142">
        <v>4</v>
      </c>
      <c r="G75" s="142">
        <v>2</v>
      </c>
      <c r="H75" s="142">
        <v>1</v>
      </c>
      <c r="I75" s="143"/>
      <c r="J75" s="142">
        <v>1</v>
      </c>
      <c r="K75" s="142">
        <v>1</v>
      </c>
      <c r="L75" s="142">
        <v>0</v>
      </c>
      <c r="M75" s="142">
        <v>0</v>
      </c>
      <c r="N75" s="142">
        <v>3</v>
      </c>
      <c r="O75" s="142">
        <v>0</v>
      </c>
      <c r="P75" s="142">
        <v>1</v>
      </c>
      <c r="Q75" s="142">
        <v>0</v>
      </c>
      <c r="R75" s="142">
        <v>0</v>
      </c>
      <c r="S75" s="142">
        <v>600</v>
      </c>
      <c r="T75" s="142">
        <v>0</v>
      </c>
      <c r="U75" s="142">
        <v>0</v>
      </c>
      <c r="V75" s="30"/>
      <c r="W75" s="30"/>
      <c r="X75" s="30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  <c r="AM75" s="46"/>
      <c r="AN75" s="46"/>
      <c r="AO75" s="46"/>
      <c r="AP75" s="46"/>
      <c r="AQ75" s="46"/>
      <c r="AR75" s="46"/>
      <c r="AS75" s="46"/>
      <c r="AT75" s="46"/>
      <c r="AU75" s="46"/>
      <c r="AV75" s="46"/>
      <c r="AW75" s="46"/>
      <c r="AX75" s="46"/>
      <c r="AY75" s="46"/>
      <c r="AZ75" s="46"/>
      <c r="BA75" s="46"/>
      <c r="BB75" s="46"/>
      <c r="BC75" s="46"/>
      <c r="BD75" s="46"/>
      <c r="BE75" s="46"/>
      <c r="BF75" s="46"/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6"/>
      <c r="BU75" s="46"/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6"/>
      <c r="CJ75" s="46"/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46"/>
      <c r="CY75" s="46"/>
      <c r="CZ75" s="46"/>
      <c r="DA75" s="46"/>
      <c r="DB75" s="46"/>
      <c r="DC75" s="46"/>
      <c r="DD75" s="46"/>
      <c r="DE75" s="46"/>
      <c r="DF75" s="46"/>
      <c r="DG75" s="46"/>
      <c r="DH75" s="46"/>
      <c r="DI75" s="46"/>
      <c r="DJ75" s="46"/>
      <c r="DK75" s="46"/>
      <c r="DL75" s="46"/>
      <c r="DM75" s="46"/>
      <c r="DN75" s="46"/>
      <c r="DO75" s="46"/>
      <c r="DP75" s="46"/>
      <c r="DQ75" s="46"/>
      <c r="DR75" s="46"/>
      <c r="DS75" s="46"/>
      <c r="DT75" s="46"/>
      <c r="DU75" s="46"/>
      <c r="DV75" s="46"/>
      <c r="DW75" s="46"/>
      <c r="DX75" s="46"/>
      <c r="DY75" s="46"/>
      <c r="DZ75" s="46"/>
      <c r="EA75" s="46"/>
      <c r="EB75" s="46"/>
      <c r="EC75" s="46"/>
      <c r="ED75" s="46"/>
      <c r="EE75" s="46"/>
      <c r="EF75" s="46"/>
      <c r="EG75" s="46"/>
      <c r="EH75" s="46"/>
      <c r="EI75" s="46"/>
      <c r="EJ75" s="46"/>
      <c r="EK75" s="46"/>
      <c r="EL75" s="46"/>
      <c r="EM75" s="46"/>
      <c r="EN75" s="46"/>
      <c r="EO75" s="46"/>
      <c r="EP75" s="46"/>
      <c r="EQ75" s="46"/>
      <c r="ER75" s="46"/>
      <c r="ES75" s="46"/>
      <c r="ET75" s="46"/>
      <c r="EU75" s="46"/>
      <c r="EV75" s="46"/>
      <c r="EW75" s="46"/>
      <c r="EX75" s="46"/>
    </row>
    <row r="76" spans="1:24" ht="16.5" customHeight="1">
      <c r="A76" s="296" t="s">
        <v>712</v>
      </c>
      <c r="B76" s="292" t="s">
        <v>822</v>
      </c>
      <c r="C76" s="292"/>
      <c r="D76" s="157">
        <v>67</v>
      </c>
      <c r="E76" s="142">
        <v>0</v>
      </c>
      <c r="F76" s="142">
        <v>0</v>
      </c>
      <c r="G76" s="142">
        <v>0</v>
      </c>
      <c r="H76" s="142">
        <v>0</v>
      </c>
      <c r="I76" s="143"/>
      <c r="J76" s="142">
        <v>0</v>
      </c>
      <c r="K76" s="142">
        <v>0</v>
      </c>
      <c r="L76" s="142">
        <v>0</v>
      </c>
      <c r="M76" s="142">
        <v>0</v>
      </c>
      <c r="N76" s="142">
        <v>0</v>
      </c>
      <c r="O76" s="142">
        <v>0</v>
      </c>
      <c r="P76" s="142">
        <v>0</v>
      </c>
      <c r="Q76" s="142">
        <v>0</v>
      </c>
      <c r="R76" s="142">
        <v>0</v>
      </c>
      <c r="S76" s="142">
        <v>0</v>
      </c>
      <c r="T76" s="145"/>
      <c r="U76" s="142">
        <v>0</v>
      </c>
      <c r="V76" s="51"/>
      <c r="W76" s="51"/>
      <c r="X76" s="51"/>
    </row>
    <row r="77" spans="1:24" ht="27.75" customHeight="1">
      <c r="A77" s="297"/>
      <c r="B77" s="292" t="s">
        <v>553</v>
      </c>
      <c r="C77" s="292"/>
      <c r="D77" s="157">
        <v>68</v>
      </c>
      <c r="E77" s="142">
        <v>0</v>
      </c>
      <c r="F77" s="142">
        <v>0</v>
      </c>
      <c r="G77" s="142">
        <v>0</v>
      </c>
      <c r="H77" s="142">
        <v>0</v>
      </c>
      <c r="I77" s="143"/>
      <c r="J77" s="142">
        <v>0</v>
      </c>
      <c r="K77" s="142">
        <v>0</v>
      </c>
      <c r="L77" s="142">
        <v>0</v>
      </c>
      <c r="M77" s="142">
        <v>0</v>
      </c>
      <c r="N77" s="142">
        <v>0</v>
      </c>
      <c r="O77" s="142">
        <v>0</v>
      </c>
      <c r="P77" s="142">
        <v>0</v>
      </c>
      <c r="Q77" s="142">
        <v>0</v>
      </c>
      <c r="R77" s="142">
        <v>0</v>
      </c>
      <c r="S77" s="142">
        <v>0</v>
      </c>
      <c r="T77" s="145"/>
      <c r="U77" s="142">
        <v>0</v>
      </c>
      <c r="V77" s="51"/>
      <c r="W77" s="51"/>
      <c r="X77" s="51"/>
    </row>
    <row r="78" spans="1:24" ht="16.5" customHeight="1">
      <c r="A78" s="297"/>
      <c r="B78" s="292" t="s">
        <v>554</v>
      </c>
      <c r="C78" s="292"/>
      <c r="D78" s="157">
        <v>69</v>
      </c>
      <c r="E78" s="142">
        <v>0</v>
      </c>
      <c r="F78" s="142">
        <v>0</v>
      </c>
      <c r="G78" s="142">
        <v>0</v>
      </c>
      <c r="H78" s="142">
        <v>0</v>
      </c>
      <c r="I78" s="143"/>
      <c r="J78" s="142">
        <v>0</v>
      </c>
      <c r="K78" s="142">
        <v>0</v>
      </c>
      <c r="L78" s="142">
        <v>0</v>
      </c>
      <c r="M78" s="142">
        <v>0</v>
      </c>
      <c r="N78" s="142">
        <v>0</v>
      </c>
      <c r="O78" s="142">
        <v>0</v>
      </c>
      <c r="P78" s="142">
        <v>0</v>
      </c>
      <c r="Q78" s="142">
        <v>0</v>
      </c>
      <c r="R78" s="142">
        <v>0</v>
      </c>
      <c r="S78" s="142">
        <v>0</v>
      </c>
      <c r="T78" s="145"/>
      <c r="U78" s="142">
        <v>0</v>
      </c>
      <c r="V78" s="51"/>
      <c r="W78" s="51"/>
      <c r="X78" s="51"/>
    </row>
    <row r="79" spans="1:24" ht="16.5" customHeight="1">
      <c r="A79" s="297"/>
      <c r="B79" s="292" t="s">
        <v>555</v>
      </c>
      <c r="C79" s="292"/>
      <c r="D79" s="157">
        <v>70</v>
      </c>
      <c r="E79" s="142">
        <v>0</v>
      </c>
      <c r="F79" s="142">
        <v>0</v>
      </c>
      <c r="G79" s="142">
        <v>0</v>
      </c>
      <c r="H79" s="142">
        <v>0</v>
      </c>
      <c r="I79" s="143"/>
      <c r="J79" s="142">
        <v>0</v>
      </c>
      <c r="K79" s="142">
        <v>0</v>
      </c>
      <c r="L79" s="142">
        <v>0</v>
      </c>
      <c r="M79" s="142">
        <v>0</v>
      </c>
      <c r="N79" s="142">
        <v>0</v>
      </c>
      <c r="O79" s="142">
        <v>0</v>
      </c>
      <c r="P79" s="142">
        <v>0</v>
      </c>
      <c r="Q79" s="142">
        <v>0</v>
      </c>
      <c r="R79" s="142">
        <v>0</v>
      </c>
      <c r="S79" s="142">
        <v>0</v>
      </c>
      <c r="T79" s="145"/>
      <c r="U79" s="142">
        <v>0</v>
      </c>
      <c r="V79" s="51"/>
      <c r="W79" s="51"/>
      <c r="X79" s="51"/>
    </row>
    <row r="80" spans="1:24" ht="16.5" customHeight="1">
      <c r="A80" s="297"/>
      <c r="B80" s="298" t="s">
        <v>823</v>
      </c>
      <c r="C80" s="298"/>
      <c r="D80" s="157">
        <v>71</v>
      </c>
      <c r="E80" s="142">
        <v>0</v>
      </c>
      <c r="F80" s="142">
        <v>0</v>
      </c>
      <c r="G80" s="142">
        <v>0</v>
      </c>
      <c r="H80" s="142">
        <v>0</v>
      </c>
      <c r="I80" s="143"/>
      <c r="J80" s="142">
        <v>0</v>
      </c>
      <c r="K80" s="142">
        <v>0</v>
      </c>
      <c r="L80" s="142">
        <v>0</v>
      </c>
      <c r="M80" s="142">
        <v>0</v>
      </c>
      <c r="N80" s="142">
        <v>0</v>
      </c>
      <c r="O80" s="142">
        <v>0</v>
      </c>
      <c r="P80" s="142">
        <v>0</v>
      </c>
      <c r="Q80" s="142">
        <v>0</v>
      </c>
      <c r="R80" s="142">
        <v>0</v>
      </c>
      <c r="S80" s="142">
        <v>0</v>
      </c>
      <c r="T80" s="145"/>
      <c r="U80" s="142">
        <v>0</v>
      </c>
      <c r="V80" s="51"/>
      <c r="W80" s="51"/>
      <c r="X80" s="51"/>
    </row>
    <row r="81" spans="1:24" ht="25.5" customHeight="1">
      <c r="A81" s="297"/>
      <c r="B81" s="298" t="s">
        <v>824</v>
      </c>
      <c r="C81" s="298"/>
      <c r="D81" s="157">
        <v>72</v>
      </c>
      <c r="E81" s="142">
        <v>0</v>
      </c>
      <c r="F81" s="142">
        <v>0</v>
      </c>
      <c r="G81" s="142">
        <v>0</v>
      </c>
      <c r="H81" s="142">
        <v>0</v>
      </c>
      <c r="I81" s="143"/>
      <c r="J81" s="142">
        <v>0</v>
      </c>
      <c r="K81" s="142">
        <v>0</v>
      </c>
      <c r="L81" s="142">
        <v>0</v>
      </c>
      <c r="M81" s="142">
        <v>0</v>
      </c>
      <c r="N81" s="142">
        <v>0</v>
      </c>
      <c r="O81" s="142">
        <v>0</v>
      </c>
      <c r="P81" s="142">
        <v>0</v>
      </c>
      <c r="Q81" s="142">
        <v>0</v>
      </c>
      <c r="R81" s="142">
        <v>0</v>
      </c>
      <c r="S81" s="142">
        <v>0</v>
      </c>
      <c r="T81" s="145"/>
      <c r="U81" s="142">
        <v>0</v>
      </c>
      <c r="V81" s="51"/>
      <c r="W81" s="51"/>
      <c r="X81" s="51"/>
    </row>
    <row r="82" spans="1:24" ht="27.75" customHeight="1">
      <c r="A82" s="297"/>
      <c r="B82" s="292" t="s">
        <v>556</v>
      </c>
      <c r="C82" s="292"/>
      <c r="D82" s="157">
        <v>73</v>
      </c>
      <c r="E82" s="142">
        <v>0</v>
      </c>
      <c r="F82" s="142">
        <v>0</v>
      </c>
      <c r="G82" s="142">
        <v>0</v>
      </c>
      <c r="H82" s="142">
        <v>0</v>
      </c>
      <c r="I82" s="143"/>
      <c r="J82" s="142">
        <v>0</v>
      </c>
      <c r="K82" s="142">
        <v>0</v>
      </c>
      <c r="L82" s="142">
        <v>0</v>
      </c>
      <c r="M82" s="142">
        <v>0</v>
      </c>
      <c r="N82" s="142">
        <v>0</v>
      </c>
      <c r="O82" s="142">
        <v>0</v>
      </c>
      <c r="P82" s="142">
        <v>0</v>
      </c>
      <c r="Q82" s="142">
        <v>0</v>
      </c>
      <c r="R82" s="142">
        <v>0</v>
      </c>
      <c r="S82" s="142">
        <v>0</v>
      </c>
      <c r="T82" s="145"/>
      <c r="U82" s="142">
        <v>0</v>
      </c>
      <c r="V82" s="51"/>
      <c r="W82" s="51"/>
      <c r="X82" s="51"/>
    </row>
    <row r="83" spans="1:24" ht="27" customHeight="1">
      <c r="A83" s="297"/>
      <c r="B83" s="292" t="s">
        <v>871</v>
      </c>
      <c r="C83" s="292"/>
      <c r="D83" s="157">
        <v>74</v>
      </c>
      <c r="E83" s="142">
        <v>0</v>
      </c>
      <c r="F83" s="142">
        <v>0</v>
      </c>
      <c r="G83" s="142">
        <v>0</v>
      </c>
      <c r="H83" s="142">
        <v>0</v>
      </c>
      <c r="I83" s="143"/>
      <c r="J83" s="142">
        <v>0</v>
      </c>
      <c r="K83" s="142">
        <v>0</v>
      </c>
      <c r="L83" s="142">
        <v>0</v>
      </c>
      <c r="M83" s="142">
        <v>0</v>
      </c>
      <c r="N83" s="142">
        <v>0</v>
      </c>
      <c r="O83" s="142">
        <v>0</v>
      </c>
      <c r="P83" s="142">
        <v>0</v>
      </c>
      <c r="Q83" s="142">
        <v>0</v>
      </c>
      <c r="R83" s="142">
        <v>0</v>
      </c>
      <c r="S83" s="142">
        <v>0</v>
      </c>
      <c r="T83" s="145"/>
      <c r="U83" s="142">
        <v>0</v>
      </c>
      <c r="V83" s="51"/>
      <c r="W83" s="51"/>
      <c r="X83" s="51"/>
    </row>
    <row r="84" spans="1:24" ht="27.75" customHeight="1">
      <c r="A84" s="297"/>
      <c r="B84" s="292" t="s">
        <v>872</v>
      </c>
      <c r="C84" s="292"/>
      <c r="D84" s="157">
        <v>75</v>
      </c>
      <c r="E84" s="142">
        <v>0</v>
      </c>
      <c r="F84" s="142">
        <v>0</v>
      </c>
      <c r="G84" s="142">
        <v>0</v>
      </c>
      <c r="H84" s="142">
        <v>0</v>
      </c>
      <c r="I84" s="143"/>
      <c r="J84" s="142">
        <v>0</v>
      </c>
      <c r="K84" s="142">
        <v>0</v>
      </c>
      <c r="L84" s="142">
        <v>0</v>
      </c>
      <c r="M84" s="142">
        <v>0</v>
      </c>
      <c r="N84" s="142">
        <v>0</v>
      </c>
      <c r="O84" s="142">
        <v>0</v>
      </c>
      <c r="P84" s="142">
        <v>0</v>
      </c>
      <c r="Q84" s="142">
        <v>0</v>
      </c>
      <c r="R84" s="142">
        <v>0</v>
      </c>
      <c r="S84" s="142">
        <v>0</v>
      </c>
      <c r="T84" s="145"/>
      <c r="U84" s="142">
        <v>0</v>
      </c>
      <c r="V84" s="51"/>
      <c r="W84" s="51"/>
      <c r="X84" s="51"/>
    </row>
    <row r="85" spans="1:24" ht="27" customHeight="1">
      <c r="A85" s="297"/>
      <c r="B85" s="292" t="s">
        <v>27</v>
      </c>
      <c r="C85" s="292"/>
      <c r="D85" s="157">
        <v>76</v>
      </c>
      <c r="E85" s="142">
        <v>0</v>
      </c>
      <c r="F85" s="142">
        <v>0</v>
      </c>
      <c r="G85" s="142">
        <v>0</v>
      </c>
      <c r="H85" s="142">
        <v>0</v>
      </c>
      <c r="I85" s="143"/>
      <c r="J85" s="142">
        <v>0</v>
      </c>
      <c r="K85" s="142">
        <v>0</v>
      </c>
      <c r="L85" s="142">
        <v>0</v>
      </c>
      <c r="M85" s="142">
        <v>0</v>
      </c>
      <c r="N85" s="142">
        <v>0</v>
      </c>
      <c r="O85" s="142">
        <v>0</v>
      </c>
      <c r="P85" s="142">
        <v>0</v>
      </c>
      <c r="Q85" s="142">
        <v>0</v>
      </c>
      <c r="R85" s="142">
        <v>0</v>
      </c>
      <c r="S85" s="142">
        <v>0</v>
      </c>
      <c r="T85" s="145"/>
      <c r="U85" s="142">
        <v>0</v>
      </c>
      <c r="V85" s="51"/>
      <c r="W85" s="51"/>
      <c r="X85" s="51"/>
    </row>
    <row r="86" spans="1:24" ht="16.5" customHeight="1">
      <c r="A86" s="297"/>
      <c r="B86" s="292" t="s">
        <v>28</v>
      </c>
      <c r="C86" s="292"/>
      <c r="D86" s="157">
        <v>77</v>
      </c>
      <c r="E86" s="142">
        <v>0</v>
      </c>
      <c r="F86" s="142">
        <v>0</v>
      </c>
      <c r="G86" s="142">
        <v>0</v>
      </c>
      <c r="H86" s="142">
        <v>0</v>
      </c>
      <c r="I86" s="143"/>
      <c r="J86" s="142">
        <v>0</v>
      </c>
      <c r="K86" s="142">
        <v>0</v>
      </c>
      <c r="L86" s="142">
        <v>0</v>
      </c>
      <c r="M86" s="142">
        <v>0</v>
      </c>
      <c r="N86" s="142">
        <v>0</v>
      </c>
      <c r="O86" s="142">
        <v>0</v>
      </c>
      <c r="P86" s="142">
        <v>0</v>
      </c>
      <c r="Q86" s="142">
        <v>0</v>
      </c>
      <c r="R86" s="142">
        <v>0</v>
      </c>
      <c r="S86" s="142">
        <v>0</v>
      </c>
      <c r="T86" s="145"/>
      <c r="U86" s="142">
        <v>0</v>
      </c>
      <c r="V86" s="51"/>
      <c r="W86" s="51"/>
      <c r="X86" s="51"/>
    </row>
    <row r="87" spans="1:24" ht="16.5" customHeight="1">
      <c r="A87" s="297"/>
      <c r="B87" s="292" t="s">
        <v>29</v>
      </c>
      <c r="C87" s="292"/>
      <c r="D87" s="157">
        <v>78</v>
      </c>
      <c r="E87" s="142">
        <v>0</v>
      </c>
      <c r="F87" s="142">
        <v>0</v>
      </c>
      <c r="G87" s="142">
        <v>0</v>
      </c>
      <c r="H87" s="142">
        <v>0</v>
      </c>
      <c r="I87" s="143"/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</v>
      </c>
      <c r="P87" s="142">
        <v>0</v>
      </c>
      <c r="Q87" s="142">
        <v>0</v>
      </c>
      <c r="R87" s="142">
        <v>0</v>
      </c>
      <c r="S87" s="142">
        <v>0</v>
      </c>
      <c r="T87" s="145"/>
      <c r="U87" s="142">
        <v>0</v>
      </c>
      <c r="V87" s="51"/>
      <c r="W87" s="51"/>
      <c r="X87" s="51"/>
    </row>
    <row r="88" spans="1:24" ht="16.5" customHeight="1">
      <c r="A88" s="297"/>
      <c r="B88" s="292" t="s">
        <v>607</v>
      </c>
      <c r="C88" s="292"/>
      <c r="D88" s="157">
        <v>79</v>
      </c>
      <c r="E88" s="142">
        <v>0</v>
      </c>
      <c r="F88" s="142">
        <v>0</v>
      </c>
      <c r="G88" s="142">
        <v>0</v>
      </c>
      <c r="H88" s="142">
        <v>0</v>
      </c>
      <c r="I88" s="143"/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</v>
      </c>
      <c r="P88" s="142">
        <v>0</v>
      </c>
      <c r="Q88" s="142">
        <v>0</v>
      </c>
      <c r="R88" s="142">
        <v>0</v>
      </c>
      <c r="S88" s="142">
        <v>0</v>
      </c>
      <c r="T88" s="145"/>
      <c r="U88" s="142">
        <v>0</v>
      </c>
      <c r="V88" s="51"/>
      <c r="W88" s="51"/>
      <c r="X88" s="51"/>
    </row>
    <row r="89" spans="1:24" ht="16.5" customHeight="1">
      <c r="A89" s="297"/>
      <c r="B89" s="292" t="s">
        <v>30</v>
      </c>
      <c r="C89" s="292"/>
      <c r="D89" s="157">
        <v>80</v>
      </c>
      <c r="E89" s="142">
        <v>0</v>
      </c>
      <c r="F89" s="142">
        <v>0</v>
      </c>
      <c r="G89" s="142">
        <v>0</v>
      </c>
      <c r="H89" s="142">
        <v>0</v>
      </c>
      <c r="I89" s="143"/>
      <c r="J89" s="142">
        <v>0</v>
      </c>
      <c r="K89" s="142">
        <v>0</v>
      </c>
      <c r="L89" s="142">
        <v>0</v>
      </c>
      <c r="M89" s="142">
        <v>0</v>
      </c>
      <c r="N89" s="142">
        <v>0</v>
      </c>
      <c r="O89" s="142">
        <v>0</v>
      </c>
      <c r="P89" s="142">
        <v>0</v>
      </c>
      <c r="Q89" s="142">
        <v>0</v>
      </c>
      <c r="R89" s="142">
        <v>0</v>
      </c>
      <c r="S89" s="142">
        <v>0</v>
      </c>
      <c r="T89" s="145"/>
      <c r="U89" s="142">
        <v>0</v>
      </c>
      <c r="V89" s="51"/>
      <c r="W89" s="51"/>
      <c r="X89" s="51"/>
    </row>
    <row r="90" spans="1:24" ht="16.5" customHeight="1">
      <c r="A90" s="297"/>
      <c r="B90" s="292" t="s">
        <v>31</v>
      </c>
      <c r="C90" s="292"/>
      <c r="D90" s="157">
        <v>81</v>
      </c>
      <c r="E90" s="142">
        <v>0</v>
      </c>
      <c r="F90" s="142">
        <v>0</v>
      </c>
      <c r="G90" s="142">
        <v>0</v>
      </c>
      <c r="H90" s="142">
        <v>0</v>
      </c>
      <c r="I90" s="143"/>
      <c r="J90" s="142">
        <v>0</v>
      </c>
      <c r="K90" s="142">
        <v>0</v>
      </c>
      <c r="L90" s="142">
        <v>0</v>
      </c>
      <c r="M90" s="142">
        <v>0</v>
      </c>
      <c r="N90" s="142">
        <v>0</v>
      </c>
      <c r="O90" s="142">
        <v>0</v>
      </c>
      <c r="P90" s="142">
        <v>0</v>
      </c>
      <c r="Q90" s="142">
        <v>0</v>
      </c>
      <c r="R90" s="142">
        <v>0</v>
      </c>
      <c r="S90" s="142">
        <v>0</v>
      </c>
      <c r="T90" s="145"/>
      <c r="U90" s="142">
        <v>0</v>
      </c>
      <c r="V90" s="51"/>
      <c r="W90" s="51"/>
      <c r="X90" s="51"/>
    </row>
    <row r="91" spans="1:24" ht="34.5" customHeight="1" thickBot="1">
      <c r="A91" s="297"/>
      <c r="B91" s="293" t="s">
        <v>807</v>
      </c>
      <c r="C91" s="293"/>
      <c r="D91" s="163">
        <v>82</v>
      </c>
      <c r="E91" s="146">
        <v>0</v>
      </c>
      <c r="F91" s="146">
        <v>0</v>
      </c>
      <c r="G91" s="146">
        <v>0</v>
      </c>
      <c r="H91" s="146">
        <v>0</v>
      </c>
      <c r="I91" s="147"/>
      <c r="J91" s="146">
        <v>0</v>
      </c>
      <c r="K91" s="146">
        <v>0</v>
      </c>
      <c r="L91" s="146">
        <v>0</v>
      </c>
      <c r="M91" s="146">
        <v>0</v>
      </c>
      <c r="N91" s="146">
        <v>0</v>
      </c>
      <c r="O91" s="146">
        <v>0</v>
      </c>
      <c r="P91" s="146">
        <v>0</v>
      </c>
      <c r="Q91" s="146">
        <v>0</v>
      </c>
      <c r="R91" s="146">
        <v>0</v>
      </c>
      <c r="S91" s="146">
        <v>0</v>
      </c>
      <c r="T91" s="148"/>
      <c r="U91" s="146">
        <v>0</v>
      </c>
      <c r="V91" s="51"/>
      <c r="W91" s="51"/>
      <c r="X91" s="51"/>
    </row>
    <row r="92" spans="1:154" s="60" customFormat="1" ht="39.75" customHeight="1" thickBot="1">
      <c r="A92" s="294" t="s">
        <v>608</v>
      </c>
      <c r="B92" s="295"/>
      <c r="C92" s="295"/>
      <c r="D92" s="164">
        <v>83</v>
      </c>
      <c r="E92" s="151">
        <v>0</v>
      </c>
      <c r="F92" s="151">
        <v>5</v>
      </c>
      <c r="G92" s="151">
        <v>3</v>
      </c>
      <c r="H92" s="151">
        <v>2</v>
      </c>
      <c r="I92" s="152"/>
      <c r="J92" s="151">
        <v>1</v>
      </c>
      <c r="K92" s="151">
        <v>1</v>
      </c>
      <c r="L92" s="151">
        <v>0</v>
      </c>
      <c r="M92" s="151">
        <v>0</v>
      </c>
      <c r="N92" s="151">
        <v>4</v>
      </c>
      <c r="O92" s="151">
        <v>0</v>
      </c>
      <c r="P92" s="151">
        <v>1</v>
      </c>
      <c r="Q92" s="151">
        <v>0</v>
      </c>
      <c r="R92" s="151">
        <v>0</v>
      </c>
      <c r="S92" s="151">
        <v>600</v>
      </c>
      <c r="T92" s="151">
        <v>0</v>
      </c>
      <c r="U92" s="153">
        <v>0</v>
      </c>
      <c r="V92" s="31"/>
      <c r="W92" s="31"/>
      <c r="X92" s="31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59"/>
      <c r="AQ92" s="59"/>
      <c r="AR92" s="59"/>
      <c r="AS92" s="59"/>
      <c r="AT92" s="59"/>
      <c r="AU92" s="59"/>
      <c r="AV92" s="59"/>
      <c r="AW92" s="59"/>
      <c r="AX92" s="59"/>
      <c r="AY92" s="59"/>
      <c r="AZ92" s="59"/>
      <c r="BA92" s="59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59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59"/>
      <c r="CJ92" s="59"/>
      <c r="CK92" s="59"/>
      <c r="CL92" s="59"/>
      <c r="CM92" s="59"/>
      <c r="CN92" s="59"/>
      <c r="CO92" s="59"/>
      <c r="CP92" s="59"/>
      <c r="CQ92" s="59"/>
      <c r="CR92" s="59"/>
      <c r="CS92" s="59"/>
      <c r="CT92" s="59"/>
      <c r="CU92" s="59"/>
      <c r="CV92" s="59"/>
      <c r="CW92" s="59"/>
      <c r="CX92" s="59"/>
      <c r="CY92" s="59"/>
      <c r="CZ92" s="59"/>
      <c r="DA92" s="59"/>
      <c r="DB92" s="59"/>
      <c r="DC92" s="59"/>
      <c r="DD92" s="59"/>
      <c r="DE92" s="59"/>
      <c r="DF92" s="59"/>
      <c r="DG92" s="59"/>
      <c r="DH92" s="59"/>
      <c r="DI92" s="59"/>
      <c r="DJ92" s="59"/>
      <c r="DK92" s="59"/>
      <c r="DL92" s="59"/>
      <c r="DM92" s="59"/>
      <c r="DN92" s="59"/>
      <c r="DO92" s="59"/>
      <c r="DP92" s="59"/>
      <c r="DQ92" s="59"/>
      <c r="DR92" s="59"/>
      <c r="DS92" s="59"/>
      <c r="DT92" s="59"/>
      <c r="DU92" s="59"/>
      <c r="DV92" s="59"/>
      <c r="DW92" s="59"/>
      <c r="DX92" s="59"/>
      <c r="DY92" s="59"/>
      <c r="DZ92" s="59"/>
      <c r="EA92" s="59"/>
      <c r="EB92" s="59"/>
      <c r="EC92" s="59"/>
      <c r="ED92" s="59"/>
      <c r="EE92" s="59"/>
      <c r="EF92" s="59"/>
      <c r="EG92" s="59"/>
      <c r="EH92" s="59"/>
      <c r="EI92" s="59"/>
      <c r="EJ92" s="59"/>
      <c r="EK92" s="59"/>
      <c r="EL92" s="59"/>
      <c r="EM92" s="59"/>
      <c r="EN92" s="59"/>
      <c r="EO92" s="59"/>
      <c r="EP92" s="59"/>
      <c r="EQ92" s="59"/>
      <c r="ER92" s="59"/>
      <c r="ES92" s="59"/>
      <c r="ET92" s="59"/>
      <c r="EU92" s="59"/>
      <c r="EV92" s="59"/>
      <c r="EW92" s="59"/>
      <c r="EX92" s="59"/>
    </row>
    <row r="93" spans="1:154" s="60" customFormat="1" ht="16.5" customHeight="1">
      <c r="A93" s="338" t="s">
        <v>609</v>
      </c>
      <c r="B93" s="339"/>
      <c r="C93" s="340"/>
      <c r="D93" s="158">
        <v>84</v>
      </c>
      <c r="E93" s="149">
        <v>0</v>
      </c>
      <c r="F93" s="149">
        <v>0</v>
      </c>
      <c r="G93" s="149">
        <v>0</v>
      </c>
      <c r="H93" s="149">
        <v>0</v>
      </c>
      <c r="I93" s="150"/>
      <c r="J93" s="149">
        <v>0</v>
      </c>
      <c r="K93" s="149">
        <v>0</v>
      </c>
      <c r="L93" s="149">
        <v>0</v>
      </c>
      <c r="M93" s="149">
        <v>0</v>
      </c>
      <c r="N93" s="149">
        <v>0</v>
      </c>
      <c r="O93" s="149">
        <v>0</v>
      </c>
      <c r="P93" s="149">
        <v>0</v>
      </c>
      <c r="Q93" s="149">
        <v>0</v>
      </c>
      <c r="R93" s="149">
        <v>0</v>
      </c>
      <c r="S93" s="149">
        <v>0</v>
      </c>
      <c r="T93" s="149">
        <v>0</v>
      </c>
      <c r="U93" s="149">
        <v>0</v>
      </c>
      <c r="V93" s="31"/>
      <c r="W93" s="31"/>
      <c r="X93" s="31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59"/>
      <c r="AQ93" s="59"/>
      <c r="AR93" s="59"/>
      <c r="AS93" s="59"/>
      <c r="AT93" s="59"/>
      <c r="AU93" s="59"/>
      <c r="AV93" s="59"/>
      <c r="AW93" s="59"/>
      <c r="AX93" s="59"/>
      <c r="AY93" s="59"/>
      <c r="AZ93" s="59"/>
      <c r="BA93" s="59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59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59"/>
      <c r="CJ93" s="59"/>
      <c r="CK93" s="59"/>
      <c r="CL93" s="59"/>
      <c r="CM93" s="59"/>
      <c r="CN93" s="59"/>
      <c r="CO93" s="59"/>
      <c r="CP93" s="59"/>
      <c r="CQ93" s="59"/>
      <c r="CR93" s="59"/>
      <c r="CS93" s="59"/>
      <c r="CT93" s="59"/>
      <c r="CU93" s="59"/>
      <c r="CV93" s="59"/>
      <c r="CW93" s="59"/>
      <c r="CX93" s="59"/>
      <c r="CY93" s="59"/>
      <c r="CZ93" s="59"/>
      <c r="DA93" s="59"/>
      <c r="DB93" s="59"/>
      <c r="DC93" s="59"/>
      <c r="DD93" s="59"/>
      <c r="DE93" s="59"/>
      <c r="DF93" s="59"/>
      <c r="DG93" s="59"/>
      <c r="DH93" s="59"/>
      <c r="DI93" s="59"/>
      <c r="DJ93" s="59"/>
      <c r="DK93" s="59"/>
      <c r="DL93" s="59"/>
      <c r="DM93" s="59"/>
      <c r="DN93" s="59"/>
      <c r="DO93" s="59"/>
      <c r="DP93" s="59"/>
      <c r="DQ93" s="59"/>
      <c r="DR93" s="59"/>
      <c r="DS93" s="59"/>
      <c r="DT93" s="59"/>
      <c r="DU93" s="59"/>
      <c r="DV93" s="59"/>
      <c r="DW93" s="59"/>
      <c r="DX93" s="59"/>
      <c r="DY93" s="59"/>
      <c r="DZ93" s="59"/>
      <c r="EA93" s="59"/>
      <c r="EB93" s="59"/>
      <c r="EC93" s="59"/>
      <c r="ED93" s="59"/>
      <c r="EE93" s="59"/>
      <c r="EF93" s="59"/>
      <c r="EG93" s="59"/>
      <c r="EH93" s="59"/>
      <c r="EI93" s="59"/>
      <c r="EJ93" s="59"/>
      <c r="EK93" s="59"/>
      <c r="EL93" s="59"/>
      <c r="EM93" s="59"/>
      <c r="EN93" s="59"/>
      <c r="EO93" s="59"/>
      <c r="EP93" s="59"/>
      <c r="EQ93" s="59"/>
      <c r="ER93" s="59"/>
      <c r="ES93" s="59"/>
      <c r="ET93" s="59"/>
      <c r="EU93" s="59"/>
      <c r="EV93" s="59"/>
      <c r="EW93" s="59"/>
      <c r="EX93" s="59"/>
    </row>
    <row r="94" spans="1:154" s="60" customFormat="1" ht="27" customHeight="1">
      <c r="A94" s="341" t="s">
        <v>610</v>
      </c>
      <c r="B94" s="342" t="s">
        <v>611</v>
      </c>
      <c r="C94" s="343"/>
      <c r="D94" s="159">
        <v>85</v>
      </c>
      <c r="E94" s="142">
        <v>0</v>
      </c>
      <c r="F94" s="142">
        <v>0</v>
      </c>
      <c r="G94" s="142">
        <v>0</v>
      </c>
      <c r="H94" s="142">
        <v>0</v>
      </c>
      <c r="I94" s="143"/>
      <c r="J94" s="142">
        <v>0</v>
      </c>
      <c r="K94" s="142">
        <v>0</v>
      </c>
      <c r="L94" s="142">
        <v>0</v>
      </c>
      <c r="M94" s="142">
        <v>0</v>
      </c>
      <c r="N94" s="142">
        <v>0</v>
      </c>
      <c r="O94" s="142">
        <v>0</v>
      </c>
      <c r="P94" s="142">
        <v>0</v>
      </c>
      <c r="Q94" s="142">
        <v>0</v>
      </c>
      <c r="R94" s="142">
        <v>0</v>
      </c>
      <c r="S94" s="142">
        <v>0</v>
      </c>
      <c r="T94" s="142">
        <v>0</v>
      </c>
      <c r="U94" s="142">
        <v>0</v>
      </c>
      <c r="V94" s="31"/>
      <c r="W94" s="31"/>
      <c r="X94" s="31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  <c r="AU94" s="59"/>
      <c r="AV94" s="59"/>
      <c r="AW94" s="59"/>
      <c r="AX94" s="59"/>
      <c r="AY94" s="59"/>
      <c r="AZ94" s="59"/>
      <c r="BA94" s="59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59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59"/>
      <c r="CJ94" s="59"/>
      <c r="CK94" s="59"/>
      <c r="CL94" s="59"/>
      <c r="CM94" s="59"/>
      <c r="CN94" s="59"/>
      <c r="CO94" s="59"/>
      <c r="CP94" s="59"/>
      <c r="CQ94" s="59"/>
      <c r="CR94" s="59"/>
      <c r="CS94" s="59"/>
      <c r="CT94" s="59"/>
      <c r="CU94" s="59"/>
      <c r="CV94" s="59"/>
      <c r="CW94" s="59"/>
      <c r="CX94" s="59"/>
      <c r="CY94" s="59"/>
      <c r="CZ94" s="59"/>
      <c r="DA94" s="59"/>
      <c r="DB94" s="59"/>
      <c r="DC94" s="59"/>
      <c r="DD94" s="59"/>
      <c r="DE94" s="59"/>
      <c r="DF94" s="59"/>
      <c r="DG94" s="59"/>
      <c r="DH94" s="59"/>
      <c r="DI94" s="59"/>
      <c r="DJ94" s="59"/>
      <c r="DK94" s="59"/>
      <c r="DL94" s="59"/>
      <c r="DM94" s="59"/>
      <c r="DN94" s="59"/>
      <c r="DO94" s="59"/>
      <c r="DP94" s="59"/>
      <c r="DQ94" s="59"/>
      <c r="DR94" s="59"/>
      <c r="DS94" s="59"/>
      <c r="DT94" s="59"/>
      <c r="DU94" s="59"/>
      <c r="DV94" s="59"/>
      <c r="DW94" s="59"/>
      <c r="DX94" s="59"/>
      <c r="DY94" s="59"/>
      <c r="DZ94" s="59"/>
      <c r="EA94" s="59"/>
      <c r="EB94" s="59"/>
      <c r="EC94" s="59"/>
      <c r="ED94" s="59"/>
      <c r="EE94" s="59"/>
      <c r="EF94" s="59"/>
      <c r="EG94" s="59"/>
      <c r="EH94" s="59"/>
      <c r="EI94" s="59"/>
      <c r="EJ94" s="59"/>
      <c r="EK94" s="59"/>
      <c r="EL94" s="59"/>
      <c r="EM94" s="59"/>
      <c r="EN94" s="59"/>
      <c r="EO94" s="59"/>
      <c r="EP94" s="59"/>
      <c r="EQ94" s="59"/>
      <c r="ER94" s="59"/>
      <c r="ES94" s="59"/>
      <c r="ET94" s="59"/>
      <c r="EU94" s="59"/>
      <c r="EV94" s="59"/>
      <c r="EW94" s="59"/>
      <c r="EX94" s="59"/>
    </row>
    <row r="95" spans="1:154" s="60" customFormat="1" ht="27" customHeight="1">
      <c r="A95" s="341"/>
      <c r="B95" s="342" t="s">
        <v>748</v>
      </c>
      <c r="C95" s="343"/>
      <c r="D95" s="157">
        <v>86</v>
      </c>
      <c r="E95" s="142">
        <v>0</v>
      </c>
      <c r="F95" s="142">
        <v>0</v>
      </c>
      <c r="G95" s="142">
        <v>0</v>
      </c>
      <c r="H95" s="142">
        <v>0</v>
      </c>
      <c r="I95" s="143"/>
      <c r="J95" s="142">
        <v>0</v>
      </c>
      <c r="K95" s="142">
        <v>0</v>
      </c>
      <c r="L95" s="142">
        <v>0</v>
      </c>
      <c r="M95" s="142">
        <v>0</v>
      </c>
      <c r="N95" s="142">
        <v>0</v>
      </c>
      <c r="O95" s="142">
        <v>0</v>
      </c>
      <c r="P95" s="142">
        <v>0</v>
      </c>
      <c r="Q95" s="142">
        <v>0</v>
      </c>
      <c r="R95" s="142">
        <v>0</v>
      </c>
      <c r="S95" s="142">
        <v>0</v>
      </c>
      <c r="T95" s="142">
        <v>0</v>
      </c>
      <c r="U95" s="142">
        <v>0</v>
      </c>
      <c r="V95" s="31"/>
      <c r="W95" s="31"/>
      <c r="X95" s="31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  <c r="AU95" s="59"/>
      <c r="AV95" s="59"/>
      <c r="AW95" s="59"/>
      <c r="AX95" s="59"/>
      <c r="AY95" s="59"/>
      <c r="AZ95" s="59"/>
      <c r="BA95" s="59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59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59"/>
      <c r="CJ95" s="59"/>
      <c r="CK95" s="59"/>
      <c r="CL95" s="59"/>
      <c r="CM95" s="59"/>
      <c r="CN95" s="59"/>
      <c r="CO95" s="59"/>
      <c r="CP95" s="59"/>
      <c r="CQ95" s="59"/>
      <c r="CR95" s="59"/>
      <c r="CS95" s="59"/>
      <c r="CT95" s="59"/>
      <c r="CU95" s="59"/>
      <c r="CV95" s="59"/>
      <c r="CW95" s="59"/>
      <c r="CX95" s="59"/>
      <c r="CY95" s="59"/>
      <c r="CZ95" s="59"/>
      <c r="DA95" s="59"/>
      <c r="DB95" s="59"/>
      <c r="DC95" s="59"/>
      <c r="DD95" s="59"/>
      <c r="DE95" s="59"/>
      <c r="DF95" s="59"/>
      <c r="DG95" s="59"/>
      <c r="DH95" s="59"/>
      <c r="DI95" s="59"/>
      <c r="DJ95" s="59"/>
      <c r="DK95" s="59"/>
      <c r="DL95" s="59"/>
      <c r="DM95" s="59"/>
      <c r="DN95" s="59"/>
      <c r="DO95" s="59"/>
      <c r="DP95" s="59"/>
      <c r="DQ95" s="59"/>
      <c r="DR95" s="59"/>
      <c r="DS95" s="59"/>
      <c r="DT95" s="59"/>
      <c r="DU95" s="59"/>
      <c r="DV95" s="59"/>
      <c r="DW95" s="59"/>
      <c r="DX95" s="59"/>
      <c r="DY95" s="59"/>
      <c r="DZ95" s="59"/>
      <c r="EA95" s="59"/>
      <c r="EB95" s="59"/>
      <c r="EC95" s="59"/>
      <c r="ED95" s="59"/>
      <c r="EE95" s="59"/>
      <c r="EF95" s="59"/>
      <c r="EG95" s="59"/>
      <c r="EH95" s="59"/>
      <c r="EI95" s="59"/>
      <c r="EJ95" s="59"/>
      <c r="EK95" s="59"/>
      <c r="EL95" s="59"/>
      <c r="EM95" s="59"/>
      <c r="EN95" s="59"/>
      <c r="EO95" s="59"/>
      <c r="EP95" s="59"/>
      <c r="EQ95" s="59"/>
      <c r="ER95" s="59"/>
      <c r="ES95" s="59"/>
      <c r="ET95" s="59"/>
      <c r="EU95" s="59"/>
      <c r="EV95" s="59"/>
      <c r="EW95" s="59"/>
      <c r="EX95" s="59"/>
    </row>
    <row r="96" spans="1:154" s="60" customFormat="1" ht="39.75" customHeight="1">
      <c r="A96" s="341"/>
      <c r="B96" s="342" t="s">
        <v>749</v>
      </c>
      <c r="C96" s="343"/>
      <c r="D96" s="159">
        <v>87</v>
      </c>
      <c r="E96" s="142">
        <v>0</v>
      </c>
      <c r="F96" s="142">
        <v>0</v>
      </c>
      <c r="G96" s="142">
        <v>0</v>
      </c>
      <c r="H96" s="142">
        <v>0</v>
      </c>
      <c r="I96" s="143"/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0</v>
      </c>
      <c r="P96" s="142">
        <v>0</v>
      </c>
      <c r="Q96" s="142">
        <v>0</v>
      </c>
      <c r="R96" s="142">
        <v>0</v>
      </c>
      <c r="S96" s="142">
        <v>0</v>
      </c>
      <c r="T96" s="142">
        <v>0</v>
      </c>
      <c r="U96" s="142">
        <v>0</v>
      </c>
      <c r="V96" s="31"/>
      <c r="W96" s="31"/>
      <c r="X96" s="31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  <c r="AK96" s="59"/>
      <c r="AL96" s="59"/>
      <c r="AM96" s="59"/>
      <c r="AN96" s="59"/>
      <c r="AO96" s="59"/>
      <c r="AP96" s="59"/>
      <c r="AQ96" s="59"/>
      <c r="AR96" s="59"/>
      <c r="AS96" s="59"/>
      <c r="AT96" s="59"/>
      <c r="AU96" s="59"/>
      <c r="AV96" s="59"/>
      <c r="AW96" s="59"/>
      <c r="AX96" s="59"/>
      <c r="AY96" s="59"/>
      <c r="AZ96" s="59"/>
      <c r="BA96" s="59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59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59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59"/>
      <c r="CW96" s="59"/>
      <c r="CX96" s="59"/>
      <c r="CY96" s="59"/>
      <c r="CZ96" s="59"/>
      <c r="DA96" s="59"/>
      <c r="DB96" s="59"/>
      <c r="DC96" s="59"/>
      <c r="DD96" s="59"/>
      <c r="DE96" s="59"/>
      <c r="DF96" s="59"/>
      <c r="DG96" s="59"/>
      <c r="DH96" s="59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59"/>
      <c r="DT96" s="59"/>
      <c r="DU96" s="59"/>
      <c r="DV96" s="59"/>
      <c r="DW96" s="59"/>
      <c r="DX96" s="59"/>
      <c r="DY96" s="59"/>
      <c r="DZ96" s="59"/>
      <c r="EA96" s="59"/>
      <c r="EB96" s="59"/>
      <c r="EC96" s="59"/>
      <c r="ED96" s="59"/>
      <c r="EE96" s="59"/>
      <c r="EF96" s="59"/>
      <c r="EG96" s="59"/>
      <c r="EH96" s="59"/>
      <c r="EI96" s="59"/>
      <c r="EJ96" s="59"/>
      <c r="EK96" s="59"/>
      <c r="EL96" s="59"/>
      <c r="EM96" s="59"/>
      <c r="EN96" s="59"/>
      <c r="EO96" s="59"/>
      <c r="EP96" s="59"/>
      <c r="EQ96" s="59"/>
      <c r="ER96" s="59"/>
      <c r="ES96" s="59"/>
      <c r="ET96" s="59"/>
      <c r="EU96" s="59"/>
      <c r="EV96" s="59"/>
      <c r="EW96" s="59"/>
      <c r="EX96" s="59"/>
    </row>
    <row r="97" spans="1:154" s="60" customFormat="1" ht="28.5" customHeight="1">
      <c r="A97" s="341"/>
      <c r="B97" s="342" t="s">
        <v>750</v>
      </c>
      <c r="C97" s="343"/>
      <c r="D97" s="157">
        <v>88</v>
      </c>
      <c r="E97" s="142">
        <v>0</v>
      </c>
      <c r="F97" s="142">
        <v>0</v>
      </c>
      <c r="G97" s="142">
        <v>0</v>
      </c>
      <c r="H97" s="142">
        <v>0</v>
      </c>
      <c r="I97" s="143"/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0</v>
      </c>
      <c r="P97" s="142">
        <v>0</v>
      </c>
      <c r="Q97" s="142">
        <v>0</v>
      </c>
      <c r="R97" s="142">
        <v>0</v>
      </c>
      <c r="S97" s="142">
        <v>0</v>
      </c>
      <c r="T97" s="142">
        <v>0</v>
      </c>
      <c r="U97" s="142">
        <v>0</v>
      </c>
      <c r="V97" s="31"/>
      <c r="W97" s="31"/>
      <c r="X97" s="31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59"/>
      <c r="AL97" s="59"/>
      <c r="AM97" s="59"/>
      <c r="AN97" s="59"/>
      <c r="AO97" s="59"/>
      <c r="AP97" s="59"/>
      <c r="AQ97" s="59"/>
      <c r="AR97" s="59"/>
      <c r="AS97" s="59"/>
      <c r="AT97" s="59"/>
      <c r="AU97" s="59"/>
      <c r="AV97" s="59"/>
      <c r="AW97" s="59"/>
      <c r="AX97" s="59"/>
      <c r="AY97" s="59"/>
      <c r="AZ97" s="59"/>
      <c r="BA97" s="59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59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59"/>
      <c r="CJ97" s="59"/>
      <c r="CK97" s="59"/>
      <c r="CL97" s="59"/>
      <c r="CM97" s="59"/>
      <c r="CN97" s="59"/>
      <c r="CO97" s="59"/>
      <c r="CP97" s="59"/>
      <c r="CQ97" s="59"/>
      <c r="CR97" s="59"/>
      <c r="CS97" s="59"/>
      <c r="CT97" s="59"/>
      <c r="CU97" s="59"/>
      <c r="CV97" s="59"/>
      <c r="CW97" s="59"/>
      <c r="CX97" s="59"/>
      <c r="CY97" s="59"/>
      <c r="CZ97" s="59"/>
      <c r="DA97" s="59"/>
      <c r="DB97" s="59"/>
      <c r="DC97" s="59"/>
      <c r="DD97" s="59"/>
      <c r="DE97" s="59"/>
      <c r="DF97" s="59"/>
      <c r="DG97" s="59"/>
      <c r="DH97" s="59"/>
      <c r="DI97" s="59"/>
      <c r="DJ97" s="59"/>
      <c r="DK97" s="59"/>
      <c r="DL97" s="59"/>
      <c r="DM97" s="59"/>
      <c r="DN97" s="59"/>
      <c r="DO97" s="59"/>
      <c r="DP97" s="59"/>
      <c r="DQ97" s="59"/>
      <c r="DR97" s="59"/>
      <c r="DS97" s="59"/>
      <c r="DT97" s="59"/>
      <c r="DU97" s="59"/>
      <c r="DV97" s="59"/>
      <c r="DW97" s="59"/>
      <c r="DX97" s="59"/>
      <c r="DY97" s="59"/>
      <c r="DZ97" s="59"/>
      <c r="EA97" s="59"/>
      <c r="EB97" s="59"/>
      <c r="EC97" s="59"/>
      <c r="ED97" s="59"/>
      <c r="EE97" s="59"/>
      <c r="EF97" s="59"/>
      <c r="EG97" s="59"/>
      <c r="EH97" s="59"/>
      <c r="EI97" s="59"/>
      <c r="EJ97" s="59"/>
      <c r="EK97" s="59"/>
      <c r="EL97" s="59"/>
      <c r="EM97" s="59"/>
      <c r="EN97" s="59"/>
      <c r="EO97" s="59"/>
      <c r="EP97" s="59"/>
      <c r="EQ97" s="59"/>
      <c r="ER97" s="59"/>
      <c r="ES97" s="59"/>
      <c r="ET97" s="59"/>
      <c r="EU97" s="59"/>
      <c r="EV97" s="59"/>
      <c r="EW97" s="59"/>
      <c r="EX97" s="59"/>
    </row>
    <row r="98" spans="1:154" s="60" customFormat="1" ht="39.75" customHeight="1">
      <c r="A98" s="341"/>
      <c r="B98" s="342" t="s">
        <v>751</v>
      </c>
      <c r="C98" s="343"/>
      <c r="D98" s="159">
        <v>89</v>
      </c>
      <c r="E98" s="142">
        <v>0</v>
      </c>
      <c r="F98" s="142">
        <v>0</v>
      </c>
      <c r="G98" s="142">
        <v>0</v>
      </c>
      <c r="H98" s="142">
        <v>0</v>
      </c>
      <c r="I98" s="143"/>
      <c r="J98" s="142">
        <v>0</v>
      </c>
      <c r="K98" s="142">
        <v>0</v>
      </c>
      <c r="L98" s="142">
        <v>0</v>
      </c>
      <c r="M98" s="142">
        <v>0</v>
      </c>
      <c r="N98" s="142">
        <v>0</v>
      </c>
      <c r="O98" s="142">
        <v>0</v>
      </c>
      <c r="P98" s="142">
        <v>0</v>
      </c>
      <c r="Q98" s="142">
        <v>0</v>
      </c>
      <c r="R98" s="142">
        <v>0</v>
      </c>
      <c r="S98" s="142">
        <v>0</v>
      </c>
      <c r="T98" s="142">
        <v>0</v>
      </c>
      <c r="U98" s="142">
        <v>0</v>
      </c>
      <c r="V98" s="31"/>
      <c r="W98" s="31"/>
      <c r="X98" s="31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  <c r="AK98" s="59"/>
      <c r="AL98" s="59"/>
      <c r="AM98" s="59"/>
      <c r="AN98" s="59"/>
      <c r="AO98" s="59"/>
      <c r="AP98" s="59"/>
      <c r="AQ98" s="59"/>
      <c r="AR98" s="59"/>
      <c r="AS98" s="59"/>
      <c r="AT98" s="59"/>
      <c r="AU98" s="59"/>
      <c r="AV98" s="59"/>
      <c r="AW98" s="59"/>
      <c r="AX98" s="59"/>
      <c r="AY98" s="59"/>
      <c r="AZ98" s="59"/>
      <c r="BA98" s="59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59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59"/>
      <c r="CJ98" s="59"/>
      <c r="CK98" s="59"/>
      <c r="CL98" s="59"/>
      <c r="CM98" s="59"/>
      <c r="CN98" s="59"/>
      <c r="CO98" s="59"/>
      <c r="CP98" s="59"/>
      <c r="CQ98" s="59"/>
      <c r="CR98" s="59"/>
      <c r="CS98" s="59"/>
      <c r="CT98" s="59"/>
      <c r="CU98" s="59"/>
      <c r="CV98" s="59"/>
      <c r="CW98" s="59"/>
      <c r="CX98" s="59"/>
      <c r="CY98" s="59"/>
      <c r="CZ98" s="59"/>
      <c r="DA98" s="59"/>
      <c r="DB98" s="59"/>
      <c r="DC98" s="59"/>
      <c r="DD98" s="59"/>
      <c r="DE98" s="59"/>
      <c r="DF98" s="59"/>
      <c r="DG98" s="59"/>
      <c r="DH98" s="59"/>
      <c r="DI98" s="59"/>
      <c r="DJ98" s="59"/>
      <c r="DK98" s="59"/>
      <c r="DL98" s="59"/>
      <c r="DM98" s="59"/>
      <c r="DN98" s="59"/>
      <c r="DO98" s="59"/>
      <c r="DP98" s="59"/>
      <c r="DQ98" s="59"/>
      <c r="DR98" s="59"/>
      <c r="DS98" s="59"/>
      <c r="DT98" s="59"/>
      <c r="DU98" s="59"/>
      <c r="DV98" s="59"/>
      <c r="DW98" s="59"/>
      <c r="DX98" s="59"/>
      <c r="DY98" s="59"/>
      <c r="DZ98" s="59"/>
      <c r="EA98" s="59"/>
      <c r="EB98" s="59"/>
      <c r="EC98" s="59"/>
      <c r="ED98" s="59"/>
      <c r="EE98" s="59"/>
      <c r="EF98" s="59"/>
      <c r="EG98" s="59"/>
      <c r="EH98" s="59"/>
      <c r="EI98" s="59"/>
      <c r="EJ98" s="59"/>
      <c r="EK98" s="59"/>
      <c r="EL98" s="59"/>
      <c r="EM98" s="59"/>
      <c r="EN98" s="59"/>
      <c r="EO98" s="59"/>
      <c r="EP98" s="59"/>
      <c r="EQ98" s="59"/>
      <c r="ER98" s="59"/>
      <c r="ES98" s="59"/>
      <c r="ET98" s="59"/>
      <c r="EU98" s="59"/>
      <c r="EV98" s="59"/>
      <c r="EW98" s="59"/>
      <c r="EX98" s="59"/>
    </row>
    <row r="99" spans="1:24" ht="12.75">
      <c r="A99" s="60" t="s">
        <v>752</v>
      </c>
      <c r="C99" s="61"/>
      <c r="D99" s="160"/>
      <c r="E99" s="62"/>
      <c r="F99" s="62"/>
      <c r="G99" s="51"/>
      <c r="H99" s="51"/>
      <c r="I99" s="51"/>
      <c r="J99" s="62"/>
      <c r="K99" s="51"/>
      <c r="L99" s="62"/>
      <c r="M99" s="62"/>
      <c r="N99" s="62"/>
      <c r="O99" s="62"/>
      <c r="P99" s="62"/>
      <c r="Q99" s="62"/>
      <c r="R99" s="51"/>
      <c r="S99" s="62"/>
      <c r="T99" s="51"/>
      <c r="U99" s="62"/>
      <c r="V99" s="51"/>
      <c r="W99" s="51"/>
      <c r="X99" s="51"/>
    </row>
    <row r="100" spans="1:24" ht="9" customHeight="1">
      <c r="A100" s="63"/>
      <c r="C100" s="64"/>
      <c r="D100" s="161"/>
      <c r="E100" s="62"/>
      <c r="F100" s="62"/>
      <c r="G100" s="51"/>
      <c r="H100" s="51"/>
      <c r="I100" s="51"/>
      <c r="J100" s="62"/>
      <c r="K100" s="51"/>
      <c r="L100" s="62"/>
      <c r="M100" s="62"/>
      <c r="N100" s="62"/>
      <c r="O100" s="62"/>
      <c r="P100" s="62"/>
      <c r="Q100" s="62"/>
      <c r="R100" s="51"/>
      <c r="S100" s="62"/>
      <c r="T100" s="51"/>
      <c r="U100" s="62"/>
      <c r="V100" s="51"/>
      <c r="W100" s="51"/>
      <c r="X100" s="51"/>
    </row>
    <row r="101" spans="1:24" ht="9" customHeight="1">
      <c r="A101" s="63"/>
      <c r="C101" s="64"/>
      <c r="D101" s="161"/>
      <c r="E101" s="62"/>
      <c r="F101" s="62"/>
      <c r="G101" s="51"/>
      <c r="H101" s="51"/>
      <c r="I101" s="51"/>
      <c r="J101" s="62"/>
      <c r="K101" s="51"/>
      <c r="L101" s="62"/>
      <c r="M101" s="62"/>
      <c r="N101" s="62"/>
      <c r="O101" s="62"/>
      <c r="P101" s="62"/>
      <c r="Q101" s="62"/>
      <c r="R101" s="51"/>
      <c r="S101" s="62"/>
      <c r="T101" s="51"/>
      <c r="U101" s="62"/>
      <c r="V101" s="51"/>
      <c r="W101" s="51"/>
      <c r="X101" s="51"/>
    </row>
    <row r="102" spans="3:24" ht="28.5" customHeight="1">
      <c r="C102" s="344" t="s">
        <v>560</v>
      </c>
      <c r="D102" s="344"/>
      <c r="E102" s="344"/>
      <c r="F102" s="344"/>
      <c r="G102" s="344"/>
      <c r="H102" s="344"/>
      <c r="I102" s="344"/>
      <c r="J102" s="344"/>
      <c r="K102" s="344"/>
      <c r="L102" s="344"/>
      <c r="M102" s="344"/>
      <c r="N102" s="344"/>
      <c r="O102" s="344"/>
      <c r="P102" s="62"/>
      <c r="Q102" s="62"/>
      <c r="R102" s="51"/>
      <c r="S102" s="51"/>
      <c r="T102" s="51"/>
      <c r="U102" s="62"/>
      <c r="V102" s="51"/>
      <c r="W102" s="51"/>
      <c r="X102" s="51"/>
    </row>
    <row r="103" spans="1:24" ht="21" customHeight="1">
      <c r="A103" s="332" t="s">
        <v>545</v>
      </c>
      <c r="B103" s="345"/>
      <c r="C103" s="346"/>
      <c r="D103" s="335" t="s">
        <v>546</v>
      </c>
      <c r="E103" s="304" t="s">
        <v>576</v>
      </c>
      <c r="F103" s="304" t="s">
        <v>12</v>
      </c>
      <c r="G103" s="304" t="s">
        <v>13</v>
      </c>
      <c r="H103" s="304"/>
      <c r="I103" s="304"/>
      <c r="J103" s="304"/>
      <c r="K103" s="304"/>
      <c r="L103" s="304"/>
      <c r="M103" s="304"/>
      <c r="N103" s="304"/>
      <c r="O103" s="304" t="s">
        <v>33</v>
      </c>
      <c r="P103" s="304" t="s">
        <v>14</v>
      </c>
      <c r="Q103" s="353" t="s">
        <v>577</v>
      </c>
      <c r="R103" s="304" t="s">
        <v>34</v>
      </c>
      <c r="S103" s="304" t="s">
        <v>35</v>
      </c>
      <c r="T103" s="304" t="s">
        <v>15</v>
      </c>
      <c r="U103" s="304"/>
      <c r="V103" s="51"/>
      <c r="W103" s="51"/>
      <c r="X103" s="51"/>
    </row>
    <row r="104" spans="1:24" ht="28.5" customHeight="1">
      <c r="A104" s="347"/>
      <c r="B104" s="348"/>
      <c r="C104" s="349"/>
      <c r="D104" s="336"/>
      <c r="E104" s="304"/>
      <c r="F104" s="304"/>
      <c r="G104" s="304" t="s">
        <v>578</v>
      </c>
      <c r="H104" s="304"/>
      <c r="I104" s="304"/>
      <c r="J104" s="304"/>
      <c r="K104" s="304" t="s">
        <v>16</v>
      </c>
      <c r="L104" s="304" t="s">
        <v>753</v>
      </c>
      <c r="M104" s="304" t="s">
        <v>18</v>
      </c>
      <c r="N104" s="304" t="s">
        <v>19</v>
      </c>
      <c r="O104" s="304"/>
      <c r="P104" s="304"/>
      <c r="Q104" s="354"/>
      <c r="R104" s="304"/>
      <c r="S104" s="304"/>
      <c r="T104" s="304"/>
      <c r="U104" s="304"/>
      <c r="V104" s="51"/>
      <c r="W104" s="51"/>
      <c r="X104" s="51"/>
    </row>
    <row r="105" spans="1:24" ht="125.25" customHeight="1">
      <c r="A105" s="350"/>
      <c r="B105" s="351"/>
      <c r="C105" s="352"/>
      <c r="D105" s="337"/>
      <c r="E105" s="304"/>
      <c r="F105" s="304"/>
      <c r="G105" s="49" t="s">
        <v>20</v>
      </c>
      <c r="H105" s="49" t="s">
        <v>579</v>
      </c>
      <c r="I105" s="49" t="s">
        <v>580</v>
      </c>
      <c r="J105" s="49" t="s">
        <v>581</v>
      </c>
      <c r="K105" s="304"/>
      <c r="L105" s="304"/>
      <c r="M105" s="304"/>
      <c r="N105" s="304"/>
      <c r="O105" s="304"/>
      <c r="P105" s="304"/>
      <c r="Q105" s="355"/>
      <c r="R105" s="304"/>
      <c r="S105" s="304"/>
      <c r="T105" s="49" t="s">
        <v>754</v>
      </c>
      <c r="U105" s="49" t="s">
        <v>36</v>
      </c>
      <c r="V105" s="51"/>
      <c r="W105" s="51"/>
      <c r="X105" s="51"/>
    </row>
    <row r="106" spans="1:154" s="43" customFormat="1" ht="14.25" customHeight="1">
      <c r="A106" s="359" t="s">
        <v>21</v>
      </c>
      <c r="B106" s="333"/>
      <c r="C106" s="334"/>
      <c r="D106" s="165"/>
      <c r="E106" s="49">
        <v>1</v>
      </c>
      <c r="F106" s="49">
        <v>2</v>
      </c>
      <c r="G106" s="49">
        <v>3</v>
      </c>
      <c r="H106" s="49">
        <v>4</v>
      </c>
      <c r="I106" s="49">
        <v>5</v>
      </c>
      <c r="J106" s="49">
        <v>6</v>
      </c>
      <c r="K106" s="49">
        <v>7</v>
      </c>
      <c r="L106" s="49">
        <v>8</v>
      </c>
      <c r="M106" s="49">
        <v>9</v>
      </c>
      <c r="N106" s="49">
        <v>10</v>
      </c>
      <c r="O106" s="49">
        <v>11</v>
      </c>
      <c r="P106" s="49">
        <v>12</v>
      </c>
      <c r="Q106" s="49">
        <v>13</v>
      </c>
      <c r="R106" s="49">
        <v>14</v>
      </c>
      <c r="S106" s="49">
        <v>15</v>
      </c>
      <c r="T106" s="166">
        <v>16</v>
      </c>
      <c r="U106" s="49">
        <v>17</v>
      </c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35"/>
      <c r="BD106" s="35"/>
      <c r="BE106" s="35"/>
      <c r="BF106" s="35"/>
      <c r="BG106" s="35"/>
      <c r="BH106" s="35"/>
      <c r="BI106" s="35"/>
      <c r="BJ106" s="35"/>
      <c r="BK106" s="35"/>
      <c r="BL106" s="35"/>
      <c r="BM106" s="35"/>
      <c r="BN106" s="35"/>
      <c r="BO106" s="35"/>
      <c r="BP106" s="35"/>
      <c r="BQ106" s="35"/>
      <c r="BR106" s="35"/>
      <c r="BS106" s="35"/>
      <c r="BT106" s="35"/>
      <c r="BU106" s="35"/>
      <c r="BV106" s="35"/>
      <c r="BW106" s="35"/>
      <c r="BX106" s="35"/>
      <c r="BY106" s="35"/>
      <c r="BZ106" s="35"/>
      <c r="CA106" s="35"/>
      <c r="CB106" s="35"/>
      <c r="CC106" s="35"/>
      <c r="CD106" s="35"/>
      <c r="CE106" s="35"/>
      <c r="CF106" s="35"/>
      <c r="CG106" s="35"/>
      <c r="CH106" s="35"/>
      <c r="CI106" s="35"/>
      <c r="CJ106" s="35"/>
      <c r="CK106" s="35"/>
      <c r="CL106" s="35"/>
      <c r="CM106" s="35"/>
      <c r="CN106" s="35"/>
      <c r="CO106" s="35"/>
      <c r="CP106" s="35"/>
      <c r="CQ106" s="35"/>
      <c r="CR106" s="35"/>
      <c r="CS106" s="35"/>
      <c r="CT106" s="35"/>
      <c r="CU106" s="35"/>
      <c r="CV106" s="35"/>
      <c r="CW106" s="35"/>
      <c r="CX106" s="35"/>
      <c r="CY106" s="35"/>
      <c r="CZ106" s="35"/>
      <c r="DA106" s="35"/>
      <c r="DB106" s="35"/>
      <c r="DC106" s="35"/>
      <c r="DD106" s="35"/>
      <c r="DE106" s="35"/>
      <c r="DF106" s="35"/>
      <c r="DG106" s="35"/>
      <c r="DH106" s="35"/>
      <c r="DI106" s="35"/>
      <c r="DJ106" s="35"/>
      <c r="DK106" s="35"/>
      <c r="DL106" s="35"/>
      <c r="DM106" s="35"/>
      <c r="DN106" s="35"/>
      <c r="DO106" s="35"/>
      <c r="DP106" s="35"/>
      <c r="DQ106" s="35"/>
      <c r="DR106" s="35"/>
      <c r="DS106" s="35"/>
      <c r="DT106" s="35"/>
      <c r="DU106" s="35"/>
      <c r="DV106" s="35"/>
      <c r="DW106" s="35"/>
      <c r="DX106" s="35"/>
      <c r="DY106" s="35"/>
      <c r="DZ106" s="35"/>
      <c r="EA106" s="35"/>
      <c r="EB106" s="35"/>
      <c r="EC106" s="35"/>
      <c r="ED106" s="35"/>
      <c r="EE106" s="35"/>
      <c r="EF106" s="35"/>
      <c r="EG106" s="35"/>
      <c r="EH106" s="35"/>
      <c r="EI106" s="35"/>
      <c r="EJ106" s="35"/>
      <c r="EK106" s="35"/>
      <c r="EL106" s="35"/>
      <c r="EM106" s="35"/>
      <c r="EN106" s="35"/>
      <c r="EO106" s="35"/>
      <c r="EP106" s="35"/>
      <c r="EQ106" s="35"/>
      <c r="ER106" s="35"/>
      <c r="ES106" s="35"/>
      <c r="ET106" s="35"/>
      <c r="EU106" s="35"/>
      <c r="EV106" s="35"/>
      <c r="EW106" s="35"/>
      <c r="EX106" s="35"/>
    </row>
    <row r="107" spans="1:24" ht="16.5" customHeight="1">
      <c r="A107" s="356" t="s">
        <v>808</v>
      </c>
      <c r="B107" s="357"/>
      <c r="C107" s="358"/>
      <c r="D107" s="157">
        <v>1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2">
        <v>0</v>
      </c>
      <c r="K107" s="142">
        <v>0</v>
      </c>
      <c r="L107" s="142">
        <v>0</v>
      </c>
      <c r="M107" s="142">
        <v>0</v>
      </c>
      <c r="N107" s="142">
        <v>0</v>
      </c>
      <c r="O107" s="142">
        <v>0</v>
      </c>
      <c r="P107" s="142">
        <v>0</v>
      </c>
      <c r="Q107" s="142">
        <v>0</v>
      </c>
      <c r="R107" s="142">
        <v>0</v>
      </c>
      <c r="S107" s="142">
        <v>0</v>
      </c>
      <c r="T107" s="142">
        <v>0</v>
      </c>
      <c r="U107" s="142">
        <v>0</v>
      </c>
      <c r="V107" s="51"/>
      <c r="W107" s="51"/>
      <c r="X107" s="51"/>
    </row>
    <row r="108" spans="1:24" ht="16.5" customHeight="1">
      <c r="A108" s="356" t="s">
        <v>561</v>
      </c>
      <c r="B108" s="357"/>
      <c r="C108" s="358"/>
      <c r="D108" s="157">
        <v>2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2">
        <v>0</v>
      </c>
      <c r="S108" s="142">
        <v>0</v>
      </c>
      <c r="T108" s="142">
        <v>0</v>
      </c>
      <c r="U108" s="142">
        <v>0</v>
      </c>
      <c r="V108" s="51"/>
      <c r="W108" s="51"/>
      <c r="X108" s="51"/>
    </row>
    <row r="109" spans="1:24" ht="16.5" customHeight="1">
      <c r="A109" s="356" t="s">
        <v>562</v>
      </c>
      <c r="B109" s="357"/>
      <c r="C109" s="358"/>
      <c r="D109" s="157">
        <v>3</v>
      </c>
      <c r="E109" s="142">
        <v>0</v>
      </c>
      <c r="F109" s="142">
        <v>0</v>
      </c>
      <c r="G109" s="142">
        <v>0</v>
      </c>
      <c r="H109" s="142">
        <v>0</v>
      </c>
      <c r="I109" s="143"/>
      <c r="J109" s="142">
        <v>0</v>
      </c>
      <c r="K109" s="142">
        <v>0</v>
      </c>
      <c r="L109" s="142">
        <v>0</v>
      </c>
      <c r="M109" s="142">
        <v>0</v>
      </c>
      <c r="N109" s="142">
        <v>0</v>
      </c>
      <c r="O109" s="142">
        <v>0</v>
      </c>
      <c r="P109" s="142">
        <v>0</v>
      </c>
      <c r="Q109" s="142">
        <v>0</v>
      </c>
      <c r="R109" s="142">
        <v>0</v>
      </c>
      <c r="S109" s="142">
        <v>0</v>
      </c>
      <c r="T109" s="142">
        <v>0</v>
      </c>
      <c r="U109" s="142">
        <v>0</v>
      </c>
      <c r="V109" s="51"/>
      <c r="W109" s="51"/>
      <c r="X109" s="51"/>
    </row>
    <row r="110" spans="1:171" s="65" customFormat="1" ht="16.5" customHeight="1">
      <c r="A110" s="356" t="s">
        <v>563</v>
      </c>
      <c r="B110" s="357"/>
      <c r="C110" s="358"/>
      <c r="D110" s="157">
        <v>4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2">
        <v>0</v>
      </c>
      <c r="K110" s="142">
        <v>0</v>
      </c>
      <c r="L110" s="142">
        <v>0</v>
      </c>
      <c r="M110" s="142">
        <v>0</v>
      </c>
      <c r="N110" s="142">
        <v>0</v>
      </c>
      <c r="O110" s="142">
        <v>0</v>
      </c>
      <c r="P110" s="142">
        <v>0</v>
      </c>
      <c r="Q110" s="142">
        <v>0</v>
      </c>
      <c r="R110" s="142">
        <v>0</v>
      </c>
      <c r="S110" s="142">
        <v>0</v>
      </c>
      <c r="T110" s="142">
        <v>0</v>
      </c>
      <c r="U110" s="142">
        <v>0</v>
      </c>
      <c r="V110" s="51"/>
      <c r="W110" s="51"/>
      <c r="X110" s="51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</row>
    <row r="111" spans="1:24" s="29" customFormat="1" ht="16.5" customHeight="1">
      <c r="A111" s="356" t="s">
        <v>703</v>
      </c>
      <c r="B111" s="357"/>
      <c r="C111" s="358"/>
      <c r="D111" s="157">
        <v>5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2">
        <v>0</v>
      </c>
      <c r="K111" s="142">
        <v>0</v>
      </c>
      <c r="L111" s="142">
        <v>0</v>
      </c>
      <c r="M111" s="142">
        <v>0</v>
      </c>
      <c r="N111" s="142">
        <v>0</v>
      </c>
      <c r="O111" s="142">
        <v>0</v>
      </c>
      <c r="P111" s="142">
        <v>0</v>
      </c>
      <c r="Q111" s="142">
        <v>0</v>
      </c>
      <c r="R111" s="142">
        <v>0</v>
      </c>
      <c r="S111" s="142">
        <v>0</v>
      </c>
      <c r="T111" s="142">
        <v>0</v>
      </c>
      <c r="U111" s="142">
        <v>0</v>
      </c>
      <c r="V111" s="51"/>
      <c r="W111" s="51"/>
      <c r="X111" s="51"/>
    </row>
    <row r="112" spans="1:24" s="29" customFormat="1" ht="16.5" customHeight="1">
      <c r="A112" s="356" t="s">
        <v>41</v>
      </c>
      <c r="B112" s="357"/>
      <c r="C112" s="358"/>
      <c r="D112" s="157">
        <v>6</v>
      </c>
      <c r="E112" s="143"/>
      <c r="F112" s="143">
        <v>1</v>
      </c>
      <c r="G112" s="143">
        <v>1</v>
      </c>
      <c r="H112" s="143">
        <v>1</v>
      </c>
      <c r="I112" s="143"/>
      <c r="J112" s="143"/>
      <c r="K112" s="143"/>
      <c r="L112" s="143"/>
      <c r="M112" s="143"/>
      <c r="N112" s="143">
        <v>1</v>
      </c>
      <c r="O112" s="143"/>
      <c r="P112" s="143"/>
      <c r="Q112" s="143"/>
      <c r="R112" s="143"/>
      <c r="S112" s="143"/>
      <c r="T112" s="143"/>
      <c r="U112" s="143"/>
      <c r="V112" s="51"/>
      <c r="W112" s="51"/>
      <c r="X112" s="51"/>
    </row>
    <row r="113" spans="1:24" ht="12.75">
      <c r="A113" s="63" t="s">
        <v>755</v>
      </c>
      <c r="C113" s="64"/>
      <c r="D113" s="161"/>
      <c r="E113" s="62"/>
      <c r="F113" s="62"/>
      <c r="G113" s="51"/>
      <c r="H113" s="51"/>
      <c r="I113" s="51"/>
      <c r="J113" s="62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62"/>
      <c r="V113" s="51"/>
      <c r="W113" s="51"/>
      <c r="X113" s="51"/>
    </row>
  </sheetData>
  <mergeCells count="123">
    <mergeCell ref="A110:C110"/>
    <mergeCell ref="A111:C111"/>
    <mergeCell ref="A112:C112"/>
    <mergeCell ref="A106:C106"/>
    <mergeCell ref="A107:C107"/>
    <mergeCell ref="A108:C108"/>
    <mergeCell ref="A109:C109"/>
    <mergeCell ref="T103:U104"/>
    <mergeCell ref="G104:J104"/>
    <mergeCell ref="K104:K105"/>
    <mergeCell ref="L104:L105"/>
    <mergeCell ref="M104:M105"/>
    <mergeCell ref="N104:N105"/>
    <mergeCell ref="P103:P105"/>
    <mergeCell ref="Q103:Q105"/>
    <mergeCell ref="R103:R105"/>
    <mergeCell ref="S103:S105"/>
    <mergeCell ref="C102:O102"/>
    <mergeCell ref="A103:C105"/>
    <mergeCell ref="D103:D105"/>
    <mergeCell ref="E103:E105"/>
    <mergeCell ref="F103:F105"/>
    <mergeCell ref="G103:N103"/>
    <mergeCell ref="O103:O105"/>
    <mergeCell ref="A93:C93"/>
    <mergeCell ref="A94:A98"/>
    <mergeCell ref="B94:C94"/>
    <mergeCell ref="B95:C95"/>
    <mergeCell ref="B96:C96"/>
    <mergeCell ref="B97:C97"/>
    <mergeCell ref="B98:C98"/>
    <mergeCell ref="A9:C9"/>
    <mergeCell ref="D6:D8"/>
    <mergeCell ref="B33:C33"/>
    <mergeCell ref="B32:C32"/>
    <mergeCell ref="B15:C15"/>
    <mergeCell ref="B26:B28"/>
    <mergeCell ref="B29:C29"/>
    <mergeCell ref="B30:C30"/>
    <mergeCell ref="B31:C31"/>
    <mergeCell ref="B10:B11"/>
    <mergeCell ref="F6:F8"/>
    <mergeCell ref="K7:K8"/>
    <mergeCell ref="B51:C51"/>
    <mergeCell ref="B34:C34"/>
    <mergeCell ref="B35:C35"/>
    <mergeCell ref="B36:B37"/>
    <mergeCell ref="B38:B39"/>
    <mergeCell ref="B40:C40"/>
    <mergeCell ref="B41:C41"/>
    <mergeCell ref="B14:C14"/>
    <mergeCell ref="B58:C58"/>
    <mergeCell ref="B52:C52"/>
    <mergeCell ref="B42:B43"/>
    <mergeCell ref="B46:C46"/>
    <mergeCell ref="B47:C47"/>
    <mergeCell ref="B57:C57"/>
    <mergeCell ref="B66:C66"/>
    <mergeCell ref="B67:C67"/>
    <mergeCell ref="B48:C48"/>
    <mergeCell ref="B44:C44"/>
    <mergeCell ref="B59:C59"/>
    <mergeCell ref="B65:C65"/>
    <mergeCell ref="B50:C50"/>
    <mergeCell ref="B53:B54"/>
    <mergeCell ref="B55:C55"/>
    <mergeCell ref="B56:C56"/>
    <mergeCell ref="B12:C12"/>
    <mergeCell ref="B13:C13"/>
    <mergeCell ref="B49:C49"/>
    <mergeCell ref="B18:B22"/>
    <mergeCell ref="B23:B25"/>
    <mergeCell ref="B16:C16"/>
    <mergeCell ref="B17:C17"/>
    <mergeCell ref="B45:C45"/>
    <mergeCell ref="B61:B62"/>
    <mergeCell ref="B63:C63"/>
    <mergeCell ref="B64:C64"/>
    <mergeCell ref="B60:C60"/>
    <mergeCell ref="G2:O2"/>
    <mergeCell ref="J3:K3"/>
    <mergeCell ref="J4:K4"/>
    <mergeCell ref="G6:N6"/>
    <mergeCell ref="O6:O8"/>
    <mergeCell ref="L7:L8"/>
    <mergeCell ref="M7:M8"/>
    <mergeCell ref="A3:I3"/>
    <mergeCell ref="E6:E8"/>
    <mergeCell ref="A6:C8"/>
    <mergeCell ref="R6:R8"/>
    <mergeCell ref="S6:S8"/>
    <mergeCell ref="T6:U7"/>
    <mergeCell ref="G7:J7"/>
    <mergeCell ref="N7:N8"/>
    <mergeCell ref="P6:P8"/>
    <mergeCell ref="Q6:Q8"/>
    <mergeCell ref="A68:A75"/>
    <mergeCell ref="B71:B73"/>
    <mergeCell ref="B74:C74"/>
    <mergeCell ref="B75:C75"/>
    <mergeCell ref="B69:C69"/>
    <mergeCell ref="B70:C70"/>
    <mergeCell ref="B68:C68"/>
    <mergeCell ref="A10:A54"/>
    <mergeCell ref="B89:C89"/>
    <mergeCell ref="A55:A67"/>
    <mergeCell ref="B86:C86"/>
    <mergeCell ref="B87:C87"/>
    <mergeCell ref="B88:C88"/>
    <mergeCell ref="B81:C81"/>
    <mergeCell ref="B82:C82"/>
    <mergeCell ref="B83:C83"/>
    <mergeCell ref="B84:C84"/>
    <mergeCell ref="B90:C90"/>
    <mergeCell ref="B91:C91"/>
    <mergeCell ref="A92:C92"/>
    <mergeCell ref="A76:A91"/>
    <mergeCell ref="B76:C76"/>
    <mergeCell ref="B77:C77"/>
    <mergeCell ref="B80:C80"/>
    <mergeCell ref="B85:C85"/>
    <mergeCell ref="B78:C78"/>
    <mergeCell ref="B79:C79"/>
  </mergeCells>
  <conditionalFormatting sqref="E10:U98 E107:U112">
    <cfRule type="cellIs" priority="1" dxfId="0" operator="lessThan" stopIfTrue="1">
      <formula>0</formula>
    </cfRule>
  </conditionalFormatting>
  <printOptions/>
  <pageMargins left="0.8661417322834646" right="0.1968503937007874" top="0.5118110236220472" bottom="0.4724409448818898" header="0.31496062992125984" footer="0.4724409448818898"/>
  <pageSetup fitToHeight="3" horizontalDpi="600" verticalDpi="600" orientation="landscape" paperSize="9" scale="52" r:id="rId2"/>
  <rowBreaks count="2" manualBreakCount="2">
    <brk id="43" max="20" man="1"/>
    <brk id="79" max="2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N59"/>
  <sheetViews>
    <sheetView showGridLines="0" zoomScale="75" zoomScaleNormal="75" zoomScaleSheetLayoutView="75" workbookViewId="0" topLeftCell="C19">
      <selection activeCell="I44" sqref="I44"/>
    </sheetView>
  </sheetViews>
  <sheetFormatPr defaultColWidth="9.140625" defaultRowHeight="12.75"/>
  <cols>
    <col min="1" max="1" width="35.7109375" style="70" customWidth="1"/>
    <col min="2" max="2" width="107.140625" style="70" customWidth="1"/>
    <col min="3" max="3" width="4.140625" style="70" customWidth="1"/>
    <col min="4" max="4" width="13.8515625" style="70" customWidth="1"/>
    <col min="5" max="5" width="5.421875" style="70" customWidth="1"/>
    <col min="6" max="6" width="74.28125" style="70" customWidth="1"/>
    <col min="7" max="7" width="4.7109375" style="70" customWidth="1"/>
    <col min="8" max="8" width="18.140625" style="70" customWidth="1"/>
    <col min="9" max="9" width="16.8515625" style="70" customWidth="1"/>
    <col min="10" max="10" width="15.00390625" style="70" customWidth="1"/>
    <col min="11" max="11" width="17.140625" style="70" customWidth="1"/>
    <col min="12" max="12" width="12.7109375" style="70" customWidth="1"/>
    <col min="13" max="13" width="22.8515625" style="70" customWidth="1"/>
    <col min="14" max="16384" width="9.140625" style="70" customWidth="1"/>
  </cols>
  <sheetData>
    <row r="1" s="67" customFormat="1" ht="12.75"/>
    <row r="2" spans="1:9" s="67" customFormat="1" ht="18" customHeight="1">
      <c r="A2" s="371" t="s">
        <v>46</v>
      </c>
      <c r="B2" s="372"/>
      <c r="C2" s="368" t="str">
        <f>IF('Титул ф.2'!D26=0," ",'Титул ф.2'!D26)</f>
        <v>Ульяновский областной суд </v>
      </c>
      <c r="D2" s="369"/>
      <c r="E2" s="369"/>
      <c r="F2" s="369"/>
      <c r="G2" s="369"/>
      <c r="H2" s="370"/>
      <c r="I2" s="68"/>
    </row>
    <row r="3" spans="1:8" ht="27" customHeight="1">
      <c r="A3" s="374" t="s">
        <v>32</v>
      </c>
      <c r="B3" s="374"/>
      <c r="C3" s="69"/>
      <c r="D3" s="69"/>
      <c r="E3" s="69"/>
      <c r="F3" s="375" t="s">
        <v>704</v>
      </c>
      <c r="G3" s="375"/>
      <c r="H3" s="375"/>
    </row>
    <row r="4" spans="1:8" ht="47.25" customHeight="1">
      <c r="A4" s="360" t="s">
        <v>756</v>
      </c>
      <c r="B4" s="361"/>
      <c r="C4" s="73">
        <v>1</v>
      </c>
      <c r="D4" s="171">
        <v>0</v>
      </c>
      <c r="E4" s="74"/>
      <c r="F4" s="376" t="s">
        <v>757</v>
      </c>
      <c r="G4" s="376"/>
      <c r="H4" s="376"/>
    </row>
    <row r="5" spans="1:8" ht="37.5" customHeight="1">
      <c r="A5" s="366" t="s">
        <v>523</v>
      </c>
      <c r="B5" s="71" t="s">
        <v>758</v>
      </c>
      <c r="C5" s="75">
        <v>2</v>
      </c>
      <c r="D5" s="172">
        <v>0</v>
      </c>
      <c r="F5" s="77" t="s">
        <v>524</v>
      </c>
      <c r="G5" s="78" t="s">
        <v>546</v>
      </c>
      <c r="H5" s="79" t="s">
        <v>705</v>
      </c>
    </row>
    <row r="6" spans="1:8" ht="34.5" customHeight="1">
      <c r="A6" s="373"/>
      <c r="B6" s="80" t="s">
        <v>759</v>
      </c>
      <c r="C6" s="73">
        <v>3</v>
      </c>
      <c r="D6" s="172">
        <v>0</v>
      </c>
      <c r="F6" s="81" t="s">
        <v>504</v>
      </c>
      <c r="G6" s="73">
        <v>1</v>
      </c>
      <c r="H6" s="76">
        <v>1</v>
      </c>
    </row>
    <row r="7" spans="1:8" ht="21.75" customHeight="1">
      <c r="A7" s="373"/>
      <c r="B7" s="82" t="s">
        <v>760</v>
      </c>
      <c r="C7" s="75">
        <v>4</v>
      </c>
      <c r="D7" s="172">
        <v>0</v>
      </c>
      <c r="F7" s="81" t="s">
        <v>505</v>
      </c>
      <c r="G7" s="73">
        <v>2</v>
      </c>
      <c r="H7" s="76">
        <v>0</v>
      </c>
    </row>
    <row r="8" spans="1:8" ht="22.5" customHeight="1">
      <c r="A8" s="373"/>
      <c r="B8" s="83" t="s">
        <v>761</v>
      </c>
      <c r="C8" s="73">
        <v>5</v>
      </c>
      <c r="D8" s="172">
        <v>0</v>
      </c>
      <c r="F8" s="81" t="s">
        <v>572</v>
      </c>
      <c r="G8" s="73">
        <v>3</v>
      </c>
      <c r="H8" s="76">
        <v>0</v>
      </c>
    </row>
    <row r="9" spans="1:8" ht="24.75" customHeight="1">
      <c r="A9" s="367"/>
      <c r="B9" s="82" t="s">
        <v>762</v>
      </c>
      <c r="C9" s="75">
        <v>6</v>
      </c>
      <c r="D9" s="172">
        <v>0</v>
      </c>
      <c r="F9" s="81" t="s">
        <v>507</v>
      </c>
      <c r="G9" s="73">
        <v>4</v>
      </c>
      <c r="H9" s="76">
        <v>0</v>
      </c>
    </row>
    <row r="10" spans="1:8" ht="21" customHeight="1">
      <c r="A10" s="366" t="s">
        <v>506</v>
      </c>
      <c r="B10" s="81" t="s">
        <v>763</v>
      </c>
      <c r="C10" s="73">
        <v>7</v>
      </c>
      <c r="D10" s="172">
        <v>0</v>
      </c>
      <c r="F10" s="81" t="s">
        <v>508</v>
      </c>
      <c r="G10" s="73">
        <v>5</v>
      </c>
      <c r="H10" s="76">
        <v>0</v>
      </c>
    </row>
    <row r="11" spans="1:8" ht="33" customHeight="1">
      <c r="A11" s="373"/>
      <c r="B11" s="80" t="s">
        <v>759</v>
      </c>
      <c r="C11" s="75">
        <v>8</v>
      </c>
      <c r="D11" s="172">
        <v>0</v>
      </c>
      <c r="F11" s="81" t="s">
        <v>509</v>
      </c>
      <c r="G11" s="73">
        <v>6</v>
      </c>
      <c r="H11" s="76">
        <v>0</v>
      </c>
    </row>
    <row r="12" spans="1:12" ht="27.75" customHeight="1">
      <c r="A12" s="373"/>
      <c r="B12" s="82" t="s">
        <v>760</v>
      </c>
      <c r="C12" s="73">
        <v>9</v>
      </c>
      <c r="D12" s="172">
        <v>0</v>
      </c>
      <c r="F12" s="377" t="s">
        <v>530</v>
      </c>
      <c r="G12" s="377"/>
      <c r="H12" s="377"/>
      <c r="I12" s="377"/>
      <c r="J12" s="84"/>
      <c r="K12" s="84"/>
      <c r="L12" s="84"/>
    </row>
    <row r="13" spans="1:12" ht="28.5" customHeight="1">
      <c r="A13" s="373"/>
      <c r="B13" s="82" t="s">
        <v>761</v>
      </c>
      <c r="C13" s="75">
        <v>10</v>
      </c>
      <c r="D13" s="172">
        <v>0</v>
      </c>
      <c r="F13" s="377"/>
      <c r="G13" s="377"/>
      <c r="H13" s="377"/>
      <c r="I13" s="377"/>
      <c r="J13" s="84"/>
      <c r="K13" s="84"/>
      <c r="L13" s="84"/>
    </row>
    <row r="14" spans="1:12" ht="31.5" customHeight="1">
      <c r="A14" s="367"/>
      <c r="B14" s="82" t="s">
        <v>762</v>
      </c>
      <c r="C14" s="73">
        <v>11</v>
      </c>
      <c r="D14" s="172">
        <v>0</v>
      </c>
      <c r="F14" s="378" t="s">
        <v>1115</v>
      </c>
      <c r="G14" s="378"/>
      <c r="H14" s="378"/>
      <c r="I14" s="378"/>
      <c r="J14" s="378"/>
      <c r="K14" s="378"/>
      <c r="L14" s="378"/>
    </row>
    <row r="15" spans="1:11" ht="45.75" customHeight="1">
      <c r="A15" s="364" t="s">
        <v>526</v>
      </c>
      <c r="B15" s="365"/>
      <c r="C15" s="75">
        <v>12</v>
      </c>
      <c r="D15" s="172">
        <v>0</v>
      </c>
      <c r="F15" s="379" t="s">
        <v>764</v>
      </c>
      <c r="G15" s="379"/>
      <c r="H15" s="379"/>
      <c r="I15" s="379"/>
      <c r="J15" s="379"/>
      <c r="K15" s="379"/>
    </row>
    <row r="16" spans="1:11" ht="37.5" customHeight="1">
      <c r="A16" s="364" t="s">
        <v>535</v>
      </c>
      <c r="B16" s="365"/>
      <c r="C16" s="73">
        <v>13</v>
      </c>
      <c r="D16" s="172">
        <v>0</v>
      </c>
      <c r="F16" s="85"/>
      <c r="G16" s="380" t="s">
        <v>527</v>
      </c>
      <c r="H16" s="382" t="s">
        <v>765</v>
      </c>
      <c r="I16" s="383"/>
      <c r="J16" s="384" t="s">
        <v>766</v>
      </c>
      <c r="K16" s="384" t="s">
        <v>767</v>
      </c>
    </row>
    <row r="17" spans="1:11" ht="40.5" customHeight="1">
      <c r="A17" s="360" t="s">
        <v>768</v>
      </c>
      <c r="B17" s="361"/>
      <c r="C17" s="75">
        <v>14</v>
      </c>
      <c r="D17" s="172">
        <v>0</v>
      </c>
      <c r="F17" s="87"/>
      <c r="G17" s="381"/>
      <c r="H17" s="86" t="s">
        <v>769</v>
      </c>
      <c r="I17" s="88" t="s">
        <v>770</v>
      </c>
      <c r="J17" s="385"/>
      <c r="K17" s="385"/>
    </row>
    <row r="18" spans="1:11" ht="19.5" customHeight="1">
      <c r="A18" s="360" t="s">
        <v>510</v>
      </c>
      <c r="B18" s="361"/>
      <c r="C18" s="73">
        <v>15</v>
      </c>
      <c r="D18" s="172">
        <v>0</v>
      </c>
      <c r="F18" s="89" t="s">
        <v>21</v>
      </c>
      <c r="G18" s="90"/>
      <c r="H18" s="91">
        <v>1</v>
      </c>
      <c r="I18" s="92">
        <v>2</v>
      </c>
      <c r="J18" s="93">
        <v>3</v>
      </c>
      <c r="K18" s="93">
        <v>4</v>
      </c>
    </row>
    <row r="19" spans="1:11" ht="19.5" customHeight="1">
      <c r="A19" s="71" t="s">
        <v>511</v>
      </c>
      <c r="B19" s="72"/>
      <c r="C19" s="73">
        <v>16</v>
      </c>
      <c r="D19" s="172">
        <v>0</v>
      </c>
      <c r="F19" s="94" t="s">
        <v>771</v>
      </c>
      <c r="G19" s="95">
        <v>1</v>
      </c>
      <c r="H19" s="76">
        <v>0</v>
      </c>
      <c r="I19" s="76">
        <v>0</v>
      </c>
      <c r="J19" s="76">
        <v>0</v>
      </c>
      <c r="K19" s="76">
        <v>0</v>
      </c>
    </row>
    <row r="20" spans="1:11" ht="19.5" customHeight="1">
      <c r="A20" s="364" t="s">
        <v>525</v>
      </c>
      <c r="B20" s="365"/>
      <c r="C20" s="75">
        <v>17</v>
      </c>
      <c r="D20" s="173"/>
      <c r="F20" s="96" t="s">
        <v>772</v>
      </c>
      <c r="G20" s="97">
        <v>2</v>
      </c>
      <c r="H20" s="76">
        <v>0</v>
      </c>
      <c r="I20" s="76">
        <v>0</v>
      </c>
      <c r="J20" s="76">
        <v>0</v>
      </c>
      <c r="K20" s="76">
        <v>0</v>
      </c>
    </row>
    <row r="21" spans="1:11" ht="19.5" customHeight="1">
      <c r="A21" s="364" t="s">
        <v>536</v>
      </c>
      <c r="B21" s="365"/>
      <c r="C21" s="73">
        <v>18</v>
      </c>
      <c r="D21" s="173"/>
      <c r="F21" s="96" t="s">
        <v>773</v>
      </c>
      <c r="G21" s="97">
        <v>3</v>
      </c>
      <c r="H21" s="76">
        <v>0</v>
      </c>
      <c r="I21" s="76">
        <v>0</v>
      </c>
      <c r="J21" s="76">
        <v>0</v>
      </c>
      <c r="K21" s="76">
        <v>0</v>
      </c>
    </row>
    <row r="22" spans="1:11" ht="19.5" customHeight="1">
      <c r="A22" s="364" t="s">
        <v>512</v>
      </c>
      <c r="B22" s="365"/>
      <c r="C22" s="75">
        <v>19</v>
      </c>
      <c r="D22" s="172">
        <v>0</v>
      </c>
      <c r="F22" s="96" t="s">
        <v>774</v>
      </c>
      <c r="G22" s="97">
        <v>4</v>
      </c>
      <c r="H22" s="76">
        <v>0</v>
      </c>
      <c r="I22" s="76">
        <v>0</v>
      </c>
      <c r="J22" s="76">
        <v>0</v>
      </c>
      <c r="K22" s="76">
        <v>0</v>
      </c>
    </row>
    <row r="23" spans="1:11" ht="19.5" customHeight="1">
      <c r="A23" s="364" t="s">
        <v>537</v>
      </c>
      <c r="B23" s="365"/>
      <c r="C23" s="73">
        <v>20</v>
      </c>
      <c r="D23" s="172">
        <v>0</v>
      </c>
      <c r="F23" s="96" t="s">
        <v>775</v>
      </c>
      <c r="G23" s="97">
        <v>5</v>
      </c>
      <c r="H23" s="76">
        <v>0</v>
      </c>
      <c r="I23" s="76">
        <v>0</v>
      </c>
      <c r="J23" s="76">
        <v>0</v>
      </c>
      <c r="K23" s="76">
        <v>0</v>
      </c>
    </row>
    <row r="24" spans="1:11" ht="19.5" customHeight="1">
      <c r="A24" s="360" t="s">
        <v>513</v>
      </c>
      <c r="B24" s="361"/>
      <c r="C24" s="75">
        <v>21</v>
      </c>
      <c r="D24" s="172">
        <v>0</v>
      </c>
      <c r="F24" s="386" t="s">
        <v>776</v>
      </c>
      <c r="G24" s="386"/>
      <c r="H24" s="386"/>
      <c r="I24" s="386"/>
      <c r="J24" s="386"/>
      <c r="K24" s="386"/>
    </row>
    <row r="25" spans="1:13" ht="42" customHeight="1">
      <c r="A25" s="387" t="s">
        <v>529</v>
      </c>
      <c r="B25" s="81" t="s">
        <v>777</v>
      </c>
      <c r="C25" s="73">
        <v>22</v>
      </c>
      <c r="D25" s="172">
        <v>0</v>
      </c>
      <c r="F25" s="390" t="s">
        <v>1116</v>
      </c>
      <c r="G25" s="390"/>
      <c r="H25" s="390"/>
      <c r="I25" s="390"/>
      <c r="J25" s="390"/>
      <c r="K25" s="390"/>
      <c r="L25" s="390"/>
      <c r="M25" s="390"/>
    </row>
    <row r="26" spans="1:13" ht="39.75" customHeight="1">
      <c r="A26" s="388"/>
      <c r="B26" s="71" t="s">
        <v>531</v>
      </c>
      <c r="C26" s="73">
        <v>23</v>
      </c>
      <c r="D26" s="172">
        <v>10</v>
      </c>
      <c r="F26" s="376" t="s">
        <v>778</v>
      </c>
      <c r="G26" s="376"/>
      <c r="H26" s="376"/>
      <c r="I26" s="376"/>
      <c r="J26" s="376"/>
      <c r="K26" s="376"/>
      <c r="L26" s="376"/>
      <c r="M26" s="376"/>
    </row>
    <row r="27" spans="1:13" ht="115.5" customHeight="1">
      <c r="A27" s="388"/>
      <c r="B27" s="72" t="s">
        <v>779</v>
      </c>
      <c r="C27" s="75">
        <v>24</v>
      </c>
      <c r="D27" s="172">
        <v>1</v>
      </c>
      <c r="F27" s="98"/>
      <c r="G27" s="99" t="s">
        <v>546</v>
      </c>
      <c r="H27" s="100" t="s">
        <v>780</v>
      </c>
      <c r="I27" s="101" t="s">
        <v>781</v>
      </c>
      <c r="J27" s="101" t="s">
        <v>782</v>
      </c>
      <c r="K27" s="102" t="s">
        <v>783</v>
      </c>
      <c r="L27" s="102" t="s">
        <v>784</v>
      </c>
      <c r="M27" s="101" t="s">
        <v>785</v>
      </c>
    </row>
    <row r="28" spans="1:13" ht="15.75" customHeight="1">
      <c r="A28" s="388"/>
      <c r="B28" s="72" t="s">
        <v>786</v>
      </c>
      <c r="C28" s="73">
        <v>25</v>
      </c>
      <c r="D28" s="172">
        <v>0</v>
      </c>
      <c r="F28" s="103" t="s">
        <v>21</v>
      </c>
      <c r="G28" s="103"/>
      <c r="H28" s="103">
        <v>1</v>
      </c>
      <c r="I28" s="103">
        <v>2</v>
      </c>
      <c r="J28" s="103">
        <v>3</v>
      </c>
      <c r="K28" s="103">
        <v>4</v>
      </c>
      <c r="L28" s="104">
        <v>5</v>
      </c>
      <c r="M28" s="105">
        <v>6</v>
      </c>
    </row>
    <row r="29" spans="1:13" ht="15.75" customHeight="1">
      <c r="A29" s="389"/>
      <c r="B29" s="106" t="s">
        <v>532</v>
      </c>
      <c r="C29" s="73">
        <v>26</v>
      </c>
      <c r="D29" s="172">
        <v>0</v>
      </c>
      <c r="F29" s="107" t="s">
        <v>787</v>
      </c>
      <c r="G29" s="108">
        <v>1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  <c r="M29" s="76">
        <v>0</v>
      </c>
    </row>
    <row r="30" spans="1:13" ht="21" customHeight="1">
      <c r="A30" s="360" t="s">
        <v>788</v>
      </c>
      <c r="B30" s="361"/>
      <c r="C30" s="75">
        <v>27</v>
      </c>
      <c r="D30" s="172">
        <v>2</v>
      </c>
      <c r="F30" s="109" t="s">
        <v>789</v>
      </c>
      <c r="G30" s="108">
        <v>2</v>
      </c>
      <c r="H30" s="76">
        <v>0</v>
      </c>
      <c r="I30" s="76">
        <v>0</v>
      </c>
      <c r="J30" s="76">
        <v>0</v>
      </c>
      <c r="K30" s="76">
        <v>0</v>
      </c>
      <c r="L30" s="76">
        <v>0</v>
      </c>
      <c r="M30" s="76">
        <v>0</v>
      </c>
    </row>
    <row r="31" spans="1:13" ht="20.25" customHeight="1">
      <c r="A31" s="362" t="s">
        <v>0</v>
      </c>
      <c r="B31" s="363"/>
      <c r="C31" s="73">
        <v>28</v>
      </c>
      <c r="D31" s="172">
        <v>0</v>
      </c>
      <c r="F31" s="109" t="s">
        <v>790</v>
      </c>
      <c r="G31" s="108">
        <v>3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  <c r="M31" s="76">
        <v>0</v>
      </c>
    </row>
    <row r="32" spans="1:13" ht="18.75" customHeight="1">
      <c r="A32" s="387" t="s">
        <v>533</v>
      </c>
      <c r="B32" s="71" t="s">
        <v>791</v>
      </c>
      <c r="C32" s="73">
        <v>29</v>
      </c>
      <c r="D32" s="172">
        <v>0</v>
      </c>
      <c r="F32" s="109" t="s">
        <v>792</v>
      </c>
      <c r="G32" s="108">
        <v>4</v>
      </c>
      <c r="H32" s="76">
        <v>5</v>
      </c>
      <c r="I32" s="76">
        <v>2</v>
      </c>
      <c r="J32" s="76">
        <v>0</v>
      </c>
      <c r="K32" s="76">
        <v>1</v>
      </c>
      <c r="L32" s="76">
        <v>2</v>
      </c>
      <c r="M32" s="76">
        <v>0</v>
      </c>
    </row>
    <row r="33" spans="1:13" ht="29.25" customHeight="1">
      <c r="A33" s="388"/>
      <c r="B33" s="110" t="s">
        <v>793</v>
      </c>
      <c r="C33" s="75">
        <v>30</v>
      </c>
      <c r="D33" s="172">
        <v>0</v>
      </c>
      <c r="F33" s="109" t="s">
        <v>794</v>
      </c>
      <c r="G33" s="108">
        <v>5</v>
      </c>
      <c r="H33" s="76">
        <v>5</v>
      </c>
      <c r="I33" s="76">
        <v>2</v>
      </c>
      <c r="J33" s="76">
        <v>0</v>
      </c>
      <c r="K33" s="76">
        <v>1</v>
      </c>
      <c r="L33" s="76">
        <v>2</v>
      </c>
      <c r="M33" s="76">
        <v>0</v>
      </c>
    </row>
    <row r="34" spans="1:14" ht="18" customHeight="1">
      <c r="A34" s="389"/>
      <c r="B34" s="111" t="s">
        <v>795</v>
      </c>
      <c r="C34" s="73">
        <v>31</v>
      </c>
      <c r="D34" s="173"/>
      <c r="F34" s="109" t="s">
        <v>1117</v>
      </c>
      <c r="G34" s="108">
        <v>6</v>
      </c>
      <c r="H34" s="76">
        <v>0</v>
      </c>
      <c r="I34" s="76">
        <v>0</v>
      </c>
      <c r="J34" s="76">
        <v>0</v>
      </c>
      <c r="K34" s="76">
        <v>0</v>
      </c>
      <c r="L34" s="76">
        <v>0</v>
      </c>
      <c r="M34" s="76">
        <v>0</v>
      </c>
      <c r="N34" s="112"/>
    </row>
    <row r="35" spans="1:13" ht="30.75" customHeight="1">
      <c r="A35" s="360" t="s">
        <v>796</v>
      </c>
      <c r="B35" s="361"/>
      <c r="C35" s="73">
        <v>32</v>
      </c>
      <c r="D35" s="172">
        <v>0</v>
      </c>
      <c r="F35" s="109" t="s">
        <v>797</v>
      </c>
      <c r="G35" s="108">
        <v>7</v>
      </c>
      <c r="H35" s="76">
        <v>5</v>
      </c>
      <c r="I35" s="76">
        <v>2</v>
      </c>
      <c r="J35" s="76">
        <v>0</v>
      </c>
      <c r="K35" s="76">
        <v>1</v>
      </c>
      <c r="L35" s="76">
        <v>2</v>
      </c>
      <c r="M35" s="76">
        <v>0</v>
      </c>
    </row>
    <row r="36" spans="1:13" ht="30.75" customHeight="1">
      <c r="A36" s="360" t="s">
        <v>798</v>
      </c>
      <c r="B36" s="361"/>
      <c r="C36" s="75">
        <v>33</v>
      </c>
      <c r="D36" s="172">
        <v>20</v>
      </c>
      <c r="F36" s="109" t="s">
        <v>799</v>
      </c>
      <c r="G36" s="108">
        <v>8</v>
      </c>
      <c r="H36" s="76">
        <v>0</v>
      </c>
      <c r="I36" s="76">
        <v>0</v>
      </c>
      <c r="J36" s="76">
        <v>0</v>
      </c>
      <c r="K36" s="76">
        <v>0</v>
      </c>
      <c r="L36" s="76">
        <v>0</v>
      </c>
      <c r="M36" s="76">
        <v>0</v>
      </c>
    </row>
    <row r="37" spans="1:12" ht="19.5" customHeight="1">
      <c r="A37" s="360" t="s">
        <v>534</v>
      </c>
      <c r="B37" s="361"/>
      <c r="C37" s="73">
        <v>34</v>
      </c>
      <c r="D37" s="172">
        <v>0</v>
      </c>
      <c r="H37" s="113"/>
      <c r="I37" s="113"/>
      <c r="J37" s="113"/>
      <c r="K37" s="113"/>
      <c r="L37" s="113"/>
    </row>
    <row r="38" spans="1:13" ht="19.5" customHeight="1">
      <c r="A38" s="364" t="s">
        <v>865</v>
      </c>
      <c r="B38" s="365"/>
      <c r="C38" s="73">
        <v>35</v>
      </c>
      <c r="D38" s="172">
        <v>4</v>
      </c>
      <c r="F38" s="167" t="s">
        <v>520</v>
      </c>
      <c r="G38" s="168"/>
      <c r="H38" s="394" t="s">
        <v>1078</v>
      </c>
      <c r="I38" s="394"/>
      <c r="J38" s="394"/>
      <c r="K38" s="394"/>
      <c r="L38" s="394"/>
      <c r="M38" s="394"/>
    </row>
    <row r="39" spans="1:13" ht="19.5" customHeight="1">
      <c r="A39" s="364" t="s">
        <v>800</v>
      </c>
      <c r="B39" s="365"/>
      <c r="C39" s="75">
        <v>36</v>
      </c>
      <c r="D39" s="172">
        <v>11</v>
      </c>
      <c r="F39" s="395" t="s">
        <v>801</v>
      </c>
      <c r="G39" s="114"/>
      <c r="H39" s="396" t="s">
        <v>802</v>
      </c>
      <c r="I39" s="396"/>
      <c r="J39" s="396"/>
      <c r="K39" s="396"/>
      <c r="L39" s="396"/>
      <c r="M39" s="112"/>
    </row>
    <row r="40" spans="1:13" ht="19.5" customHeight="1">
      <c r="A40" s="360" t="s">
        <v>803</v>
      </c>
      <c r="B40" s="361"/>
      <c r="C40" s="73">
        <v>37</v>
      </c>
      <c r="D40" s="172">
        <v>0</v>
      </c>
      <c r="F40" s="395"/>
      <c r="G40" s="114"/>
      <c r="H40" s="397"/>
      <c r="I40" s="397"/>
      <c r="J40" s="397"/>
      <c r="K40" s="397"/>
      <c r="L40" s="397"/>
      <c r="M40" s="397"/>
    </row>
    <row r="41" spans="1:13" ht="28.5" customHeight="1">
      <c r="A41" s="360" t="s">
        <v>574</v>
      </c>
      <c r="B41" s="361"/>
      <c r="C41" s="73">
        <v>38</v>
      </c>
      <c r="D41" s="172">
        <v>0</v>
      </c>
      <c r="F41" s="395"/>
      <c r="G41" s="114"/>
      <c r="H41" s="131"/>
      <c r="I41" s="131"/>
      <c r="J41" s="131"/>
      <c r="K41" s="131"/>
      <c r="L41" s="131"/>
      <c r="M41" s="169"/>
    </row>
    <row r="42" spans="1:13" ht="19.5" customHeight="1">
      <c r="A42" s="366" t="s">
        <v>575</v>
      </c>
      <c r="B42" s="81" t="s">
        <v>528</v>
      </c>
      <c r="C42" s="75">
        <v>39</v>
      </c>
      <c r="D42" s="172">
        <v>0</v>
      </c>
      <c r="F42" s="114"/>
      <c r="G42" s="114"/>
      <c r="H42" s="391" t="s">
        <v>204</v>
      </c>
      <c r="I42" s="391"/>
      <c r="J42" s="391"/>
      <c r="K42" s="391"/>
      <c r="L42" s="391"/>
      <c r="M42" s="391"/>
    </row>
    <row r="43" spans="1:13" ht="19.5" customHeight="1">
      <c r="A43" s="367"/>
      <c r="B43" s="81" t="s">
        <v>517</v>
      </c>
      <c r="C43" s="73">
        <v>40</v>
      </c>
      <c r="D43" s="172">
        <v>0</v>
      </c>
      <c r="F43" s="115"/>
      <c r="G43" s="115"/>
      <c r="H43" s="392" t="s">
        <v>802</v>
      </c>
      <c r="I43" s="392"/>
      <c r="J43" s="392"/>
      <c r="K43" s="392"/>
      <c r="L43" s="392"/>
      <c r="M43" s="112"/>
    </row>
    <row r="44" spans="1:13" ht="19.5" customHeight="1">
      <c r="A44" s="364" t="s">
        <v>518</v>
      </c>
      <c r="B44" s="365"/>
      <c r="C44" s="73">
        <v>41</v>
      </c>
      <c r="D44" s="172">
        <v>77</v>
      </c>
      <c r="F44" s="115"/>
      <c r="G44" s="115"/>
      <c r="H44" s="133"/>
      <c r="I44" s="211" t="s">
        <v>1079</v>
      </c>
      <c r="J44" s="132"/>
      <c r="K44" s="133" t="s">
        <v>1080</v>
      </c>
      <c r="L44" s="170"/>
      <c r="M44" s="169"/>
    </row>
    <row r="45" spans="1:13" ht="19.5" customHeight="1">
      <c r="A45" s="364" t="s">
        <v>519</v>
      </c>
      <c r="B45" s="365"/>
      <c r="C45" s="75">
        <v>42</v>
      </c>
      <c r="D45" s="172">
        <v>1</v>
      </c>
      <c r="F45" s="115"/>
      <c r="G45" s="112"/>
      <c r="H45" s="393" t="s">
        <v>521</v>
      </c>
      <c r="I45" s="393"/>
      <c r="J45" s="115"/>
      <c r="K45" s="120" t="s">
        <v>522</v>
      </c>
      <c r="L45" s="115"/>
      <c r="M45" s="112"/>
    </row>
    <row r="46" spans="1:12" ht="15.75" customHeight="1">
      <c r="A46" s="112"/>
      <c r="B46" s="112"/>
      <c r="C46" s="112"/>
      <c r="D46" s="112"/>
      <c r="F46" s="116"/>
      <c r="K46" s="117"/>
      <c r="L46" s="117"/>
    </row>
    <row r="47" spans="2:13" s="112" customFormat="1" ht="9.75" customHeight="1">
      <c r="B47" s="118"/>
      <c r="C47" s="118"/>
      <c r="D47" s="118"/>
      <c r="F47" s="119"/>
      <c r="K47" s="120"/>
      <c r="L47" s="120"/>
      <c r="M47" s="70"/>
    </row>
    <row r="48" spans="1:13" s="112" customFormat="1" ht="19.5" customHeight="1">
      <c r="A48" s="70"/>
      <c r="B48" s="70"/>
      <c r="C48" s="70"/>
      <c r="D48" s="70"/>
      <c r="E48" s="118"/>
      <c r="F48" s="70"/>
      <c r="G48" s="70"/>
      <c r="H48" s="70"/>
      <c r="I48" s="70"/>
      <c r="J48" s="70"/>
      <c r="K48" s="70"/>
      <c r="L48" s="70"/>
      <c r="M48" s="70"/>
    </row>
    <row r="49" spans="6:13" ht="12.75">
      <c r="F49" s="121"/>
      <c r="G49" s="119"/>
      <c r="H49" s="119"/>
      <c r="I49" s="119"/>
      <c r="J49" s="119"/>
      <c r="K49" s="112"/>
      <c r="L49" s="112"/>
      <c r="M49" s="112"/>
    </row>
    <row r="50" spans="7:13" ht="12.75">
      <c r="G50" s="119"/>
      <c r="H50" s="119"/>
      <c r="I50" s="119"/>
      <c r="J50" s="119"/>
      <c r="K50" s="112"/>
      <c r="L50" s="112"/>
      <c r="M50" s="112"/>
    </row>
    <row r="51" ht="23.25" customHeight="1"/>
    <row r="52" ht="22.5" customHeight="1"/>
    <row r="53" ht="17.25" customHeight="1"/>
    <row r="55" ht="12.75">
      <c r="J55" s="112"/>
    </row>
    <row r="56" ht="12.75">
      <c r="J56" s="122"/>
    </row>
    <row r="57" ht="12.75">
      <c r="J57" s="123"/>
    </row>
    <row r="58" ht="12.75">
      <c r="J58" s="122"/>
    </row>
    <row r="59" spans="11:13" ht="12.75">
      <c r="K59" s="122"/>
      <c r="L59" s="122"/>
      <c r="M59" s="124"/>
    </row>
  </sheetData>
  <mergeCells count="48">
    <mergeCell ref="H42:M42"/>
    <mergeCell ref="H43:L43"/>
    <mergeCell ref="H45:I45"/>
    <mergeCell ref="A32:A34"/>
    <mergeCell ref="A35:B35"/>
    <mergeCell ref="H38:M38"/>
    <mergeCell ref="F39:F41"/>
    <mergeCell ref="H39:L39"/>
    <mergeCell ref="H40:M40"/>
    <mergeCell ref="A45:B45"/>
    <mergeCell ref="F24:K24"/>
    <mergeCell ref="A25:A29"/>
    <mergeCell ref="F25:M25"/>
    <mergeCell ref="F26:M26"/>
    <mergeCell ref="F12:I13"/>
    <mergeCell ref="F14:L14"/>
    <mergeCell ref="F15:K15"/>
    <mergeCell ref="G16:G17"/>
    <mergeCell ref="H16:I16"/>
    <mergeCell ref="J16:J17"/>
    <mergeCell ref="K16:K17"/>
    <mergeCell ref="C2:H2"/>
    <mergeCell ref="A2:B2"/>
    <mergeCell ref="A16:B16"/>
    <mergeCell ref="A15:B15"/>
    <mergeCell ref="A4:B4"/>
    <mergeCell ref="A5:A9"/>
    <mergeCell ref="A10:A14"/>
    <mergeCell ref="A3:B3"/>
    <mergeCell ref="F3:H3"/>
    <mergeCell ref="F4:H4"/>
    <mergeCell ref="A36:B36"/>
    <mergeCell ref="A37:B37"/>
    <mergeCell ref="A38:B38"/>
    <mergeCell ref="A39:B39"/>
    <mergeCell ref="A40:B40"/>
    <mergeCell ref="A41:B41"/>
    <mergeCell ref="A42:A43"/>
    <mergeCell ref="A44:B44"/>
    <mergeCell ref="A17:B17"/>
    <mergeCell ref="A18:B18"/>
    <mergeCell ref="A31:B31"/>
    <mergeCell ref="A20:B20"/>
    <mergeCell ref="A21:B21"/>
    <mergeCell ref="A22:B22"/>
    <mergeCell ref="A23:B23"/>
    <mergeCell ref="A24:B24"/>
    <mergeCell ref="A30:B30"/>
  </mergeCells>
  <conditionalFormatting sqref="I27:J27 D4:D45 H6:H11 M27:M28 H19:K23 H29:M36">
    <cfRule type="cellIs" priority="1" dxfId="0" operator="lessThan" stopIfTrue="1">
      <formula>0</formula>
    </cfRule>
  </conditionalFormatting>
  <printOptions/>
  <pageMargins left="0.9055118110236221" right="0.1968503937007874" top="0.6299212598425197" bottom="0.15748031496062992" header="0.2362204724409449" footer="0"/>
  <pageSetup fitToHeight="1" fitToWidth="1" horizontalDpi="600" verticalDpi="600" orientation="landscape" paperSize="9" scale="3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G1536"/>
  <sheetViews>
    <sheetView workbookViewId="0" topLeftCell="A1">
      <pane ySplit="1" topLeftCell="BM248" activePane="bottomLeft" state="frozen"/>
      <selection pane="topLeft" activeCell="A1" sqref="A1"/>
      <selection pane="bottomLeft" activeCell="C606" sqref="C606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16.00390625" style="23" customWidth="1"/>
    <col min="6" max="16384" width="10.7109375" style="22" customWidth="1"/>
  </cols>
  <sheetData>
    <row r="1" spans="1:7" s="175" customFormat="1" ht="13.5" thickBot="1">
      <c r="A1" s="195" t="s">
        <v>1294</v>
      </c>
      <c r="B1" s="195" t="s">
        <v>1295</v>
      </c>
      <c r="C1" s="200" t="s">
        <v>1296</v>
      </c>
      <c r="D1" s="200" t="s">
        <v>1297</v>
      </c>
      <c r="E1" s="62"/>
      <c r="F1" s="174"/>
      <c r="G1" s="174"/>
    </row>
    <row r="2" spans="1:4" ht="25.5">
      <c r="A2" s="196">
        <f>IF((SUM('Разделы 3, 4, 5, 6'!D18:D19)&lt;=SUM('Разделы 1, 2'!N92:N92)),"","Неверно!")</f>
      </c>
      <c r="B2" s="191">
        <v>40985</v>
      </c>
      <c r="C2" s="187" t="s">
        <v>1298</v>
      </c>
      <c r="D2" s="187" t="s">
        <v>1299</v>
      </c>
    </row>
    <row r="3" spans="1:4" ht="38.25">
      <c r="A3" s="196">
        <f>IF((SUM('Разделы 1, 2'!J107:J107)+SUM('Разделы 1, 2'!J109:J109)+SUM('Разделы 1, 2'!J111:J111)+SUM('Разделы 1, 2'!J112:J112)=SUM('Разделы 1, 2'!J67:J67)),"","Неверно!")</f>
      </c>
      <c r="B3" s="191">
        <v>40986</v>
      </c>
      <c r="C3" s="187" t="s">
        <v>1306</v>
      </c>
      <c r="D3" s="187" t="s">
        <v>1301</v>
      </c>
    </row>
    <row r="4" spans="1:4" ht="38.25">
      <c r="A4" s="196">
        <f>IF((SUM('Разделы 1, 2'!G107:G107)+SUM('Разделы 1, 2'!G109:G109)+SUM('Разделы 1, 2'!G111:G111)+SUM('Разделы 1, 2'!G112:G112)=SUM('Разделы 1, 2'!G67:G67)),"","Неверно!")</f>
      </c>
      <c r="B4" s="191">
        <v>40986</v>
      </c>
      <c r="C4" s="187" t="s">
        <v>1303</v>
      </c>
      <c r="D4" s="187" t="s">
        <v>1301</v>
      </c>
    </row>
    <row r="5" spans="1:4" ht="38.25">
      <c r="A5" s="196">
        <f>IF((SUM('Разделы 1, 2'!O107:O107)+SUM('Разделы 1, 2'!O109:O109)+SUM('Разделы 1, 2'!O111:O111)+SUM('Разделы 1, 2'!O112:O112)=SUM('Разделы 1, 2'!O67:O67)),"","Неверно!")</f>
      </c>
      <c r="B5" s="191">
        <v>40986</v>
      </c>
      <c r="C5" s="187" t="s">
        <v>1311</v>
      </c>
      <c r="D5" s="187" t="s">
        <v>1301</v>
      </c>
    </row>
    <row r="6" spans="1:4" ht="38.25">
      <c r="A6" s="196">
        <f>IF((SUM('Разделы 1, 2'!R107:R107)+SUM('Разделы 1, 2'!R109:R109)+SUM('Разделы 1, 2'!R111:R111)+SUM('Разделы 1, 2'!R112:R112)=SUM('Разделы 1, 2'!R67:R67)),"","Неверно!")</f>
      </c>
      <c r="B6" s="191">
        <v>40986</v>
      </c>
      <c r="C6" s="187" t="s">
        <v>1314</v>
      </c>
      <c r="D6" s="187" t="s">
        <v>1301</v>
      </c>
    </row>
    <row r="7" spans="1:4" ht="38.25">
      <c r="A7" s="196">
        <f>IF((SUM('Разделы 1, 2'!L107:L107)+SUM('Разделы 1, 2'!L109:L109)+SUM('Разделы 1, 2'!L111:L111)+SUM('Разделы 1, 2'!L112:L112)=SUM('Разделы 1, 2'!L67:L67)),"","Неверно!")</f>
      </c>
      <c r="B7" s="191">
        <v>40986</v>
      </c>
      <c r="C7" s="187" t="s">
        <v>1308</v>
      </c>
      <c r="D7" s="187" t="s">
        <v>1301</v>
      </c>
    </row>
    <row r="8" spans="1:4" ht="38.25">
      <c r="A8" s="196">
        <f>IF((SUM('Разделы 1, 2'!U107:U107)+SUM('Разделы 1, 2'!U109:U109)+SUM('Разделы 1, 2'!U111:U111)+SUM('Разделы 1, 2'!U112:U112)=SUM('Разделы 1, 2'!U67:U67)),"","Неверно!")</f>
      </c>
      <c r="B8" s="191">
        <v>40986</v>
      </c>
      <c r="C8" s="187" t="s">
        <v>1317</v>
      </c>
      <c r="D8" s="187" t="s">
        <v>1301</v>
      </c>
    </row>
    <row r="9" spans="1:4" ht="38.25">
      <c r="A9" s="196">
        <f>IF((SUM('Разделы 1, 2'!N107:N107)+SUM('Разделы 1, 2'!N109:N109)+SUM('Разделы 1, 2'!N111:N111)+SUM('Разделы 1, 2'!N112:N112)=SUM('Разделы 1, 2'!N67:N67)),"","Неверно!")</f>
      </c>
      <c r="B9" s="191">
        <v>40986</v>
      </c>
      <c r="C9" s="187" t="s">
        <v>1310</v>
      </c>
      <c r="D9" s="187" t="s">
        <v>1301</v>
      </c>
    </row>
    <row r="10" spans="1:4" ht="38.25">
      <c r="A10" s="196">
        <f>IF((SUM('Разделы 1, 2'!H107:H107)+SUM('Разделы 1, 2'!H109:H109)+SUM('Разделы 1, 2'!H111:H111)+SUM('Разделы 1, 2'!H112:H112)=SUM('Разделы 1, 2'!H67:H67)),"","Неверно!")</f>
      </c>
      <c r="B10" s="191">
        <v>40986</v>
      </c>
      <c r="C10" s="187" t="s">
        <v>1304</v>
      </c>
      <c r="D10" s="187" t="s">
        <v>1301</v>
      </c>
    </row>
    <row r="11" spans="1:4" ht="38.25">
      <c r="A11" s="196">
        <f>IF((SUM('Разделы 1, 2'!K107:K107)+SUM('Разделы 1, 2'!K109:K109)+SUM('Разделы 1, 2'!K111:K111)+SUM('Разделы 1, 2'!K112:K112)=SUM('Разделы 1, 2'!K67:K67)),"","Неверно!")</f>
      </c>
      <c r="B11" s="191">
        <v>40986</v>
      </c>
      <c r="C11" s="187" t="s">
        <v>1307</v>
      </c>
      <c r="D11" s="187" t="s">
        <v>1301</v>
      </c>
    </row>
    <row r="12" spans="1:4" ht="38.25">
      <c r="A12" s="196">
        <f>IF((SUM('Разделы 1, 2'!Q107:Q107)+SUM('Разделы 1, 2'!Q109:Q109)+SUM('Разделы 1, 2'!Q111:Q111)+SUM('Разделы 1, 2'!Q112:Q112)=SUM('Разделы 1, 2'!Q67:Q67)),"","Неверно!")</f>
      </c>
      <c r="B12" s="191">
        <v>40986</v>
      </c>
      <c r="C12" s="187" t="s">
        <v>1313</v>
      </c>
      <c r="D12" s="187" t="s">
        <v>1301</v>
      </c>
    </row>
    <row r="13" spans="1:4" ht="38.25">
      <c r="A13" s="196">
        <f>IF((SUM('Разделы 1, 2'!F107:F107)+SUM('Разделы 1, 2'!F109:F109)+SUM('Разделы 1, 2'!F111:F111)+SUM('Разделы 1, 2'!F112:F112)=SUM('Разделы 1, 2'!F67:F67)),"","Неверно!")</f>
      </c>
      <c r="B13" s="191">
        <v>40986</v>
      </c>
      <c r="C13" s="187" t="s">
        <v>1302</v>
      </c>
      <c r="D13" s="187" t="s">
        <v>1301</v>
      </c>
    </row>
    <row r="14" spans="1:4" ht="38.25">
      <c r="A14" s="196">
        <f>IF((SUM('Разделы 1, 2'!I107:I107)+SUM('Разделы 1, 2'!I109:I109)+SUM('Разделы 1, 2'!I111:I111)+SUM('Разделы 1, 2'!I112:I112)=SUM('Разделы 1, 2'!I67:I67)),"","Неверно!")</f>
      </c>
      <c r="B14" s="191">
        <v>40986</v>
      </c>
      <c r="C14" s="187" t="s">
        <v>1305</v>
      </c>
      <c r="D14" s="187" t="s">
        <v>1301</v>
      </c>
    </row>
    <row r="15" spans="1:4" ht="38.25">
      <c r="A15" s="196">
        <f>IF((SUM('Разделы 1, 2'!M107:M107)+SUM('Разделы 1, 2'!M109:M109)+SUM('Разделы 1, 2'!M111:M111)+SUM('Разделы 1, 2'!M112:M112)=SUM('Разделы 1, 2'!M67:M67)),"","Неверно!")</f>
      </c>
      <c r="B15" s="191">
        <v>40986</v>
      </c>
      <c r="C15" s="187" t="s">
        <v>1309</v>
      </c>
      <c r="D15" s="187" t="s">
        <v>1301</v>
      </c>
    </row>
    <row r="16" spans="1:4" ht="38.25">
      <c r="A16" s="196">
        <f>IF((SUM('Разделы 1, 2'!P107:P107)+SUM('Разделы 1, 2'!P109:P109)+SUM('Разделы 1, 2'!P111:P111)+SUM('Разделы 1, 2'!P112:P112)=SUM('Разделы 1, 2'!P67:P67)),"","Неверно!")</f>
      </c>
      <c r="B16" s="191">
        <v>40986</v>
      </c>
      <c r="C16" s="187" t="s">
        <v>1312</v>
      </c>
      <c r="D16" s="187" t="s">
        <v>1301</v>
      </c>
    </row>
    <row r="17" spans="1:4" ht="38.25">
      <c r="A17" s="196">
        <f>IF((SUM('Разделы 1, 2'!S107:S107)+SUM('Разделы 1, 2'!S109:S109)+SUM('Разделы 1, 2'!S111:S111)+SUM('Разделы 1, 2'!S112:S112)=SUM('Разделы 1, 2'!S67:S67)),"","Неверно!")</f>
      </c>
      <c r="B17" s="191">
        <v>40986</v>
      </c>
      <c r="C17" s="187" t="s">
        <v>1315</v>
      </c>
      <c r="D17" s="187" t="s">
        <v>1301</v>
      </c>
    </row>
    <row r="18" spans="1:4" ht="38.25">
      <c r="A18" s="196">
        <f>IF((SUM('Разделы 1, 2'!E107:E107)+SUM('Разделы 1, 2'!E109:E109)+SUM('Разделы 1, 2'!E111:E111)+SUM('Разделы 1, 2'!E112:E112)=SUM('Разделы 1, 2'!E67:E67)),"","Неверно!")</f>
      </c>
      <c r="B18" s="191">
        <v>40986</v>
      </c>
      <c r="C18" s="187" t="s">
        <v>1300</v>
      </c>
      <c r="D18" s="187" t="s">
        <v>1301</v>
      </c>
    </row>
    <row r="19" spans="1:4" ht="38.25">
      <c r="A19" s="196">
        <f>IF((SUM('Разделы 1, 2'!T107:T107)+SUM('Разделы 1, 2'!T109:T109)+SUM('Разделы 1, 2'!T111:T111)+SUM('Разделы 1, 2'!T112:T112)=SUM('Разделы 1, 2'!T67:T67)),"","Неверно!")</f>
      </c>
      <c r="B19" s="191">
        <v>40986</v>
      </c>
      <c r="C19" s="187" t="s">
        <v>1316</v>
      </c>
      <c r="D19" s="187" t="s">
        <v>1301</v>
      </c>
    </row>
    <row r="20" spans="1:4" ht="25.5">
      <c r="A20" s="196">
        <f>IF((SUM('Разделы 3, 4, 5, 6'!D17:D17)&lt;=SUM('Разделы 1, 2'!N92:N92)),"","Неверно!")</f>
      </c>
      <c r="B20" s="191">
        <v>40987</v>
      </c>
      <c r="C20" s="187" t="s">
        <v>1318</v>
      </c>
      <c r="D20" s="187" t="s">
        <v>1319</v>
      </c>
    </row>
    <row r="21" spans="1:4" ht="25.5">
      <c r="A21" s="196">
        <f>IF((SUM('Разделы 3, 4, 5, 6'!D4:D4)&lt;=SUM('Разделы 1, 2'!F92:F92)),"","Неверно!")</f>
      </c>
      <c r="B21" s="191">
        <v>40990</v>
      </c>
      <c r="C21" s="187" t="s">
        <v>1320</v>
      </c>
      <c r="D21" s="187" t="s">
        <v>1321</v>
      </c>
    </row>
    <row r="22" spans="1:4" ht="25.5">
      <c r="A22" s="196">
        <f>IF((SUM('Разделы 3, 4, 5, 6'!D20:D20)=SUM('Разделы 1, 2'!I92:I92)),"","Неверно!")</f>
      </c>
      <c r="B22" s="191">
        <v>40993</v>
      </c>
      <c r="C22" s="187" t="s">
        <v>1322</v>
      </c>
      <c r="D22" s="187" t="s">
        <v>1323</v>
      </c>
    </row>
    <row r="23" spans="1:4" ht="38.25">
      <c r="A23" s="196">
        <f>IF((SUM('Разделы 3, 4, 5, 6'!D5:D9)&lt;=SUM('Разделы 1, 2'!N92:N92)),"","Неверно!")</f>
      </c>
      <c r="B23" s="191">
        <v>40994</v>
      </c>
      <c r="C23" s="187" t="s">
        <v>1324</v>
      </c>
      <c r="D23" s="187" t="s">
        <v>1325</v>
      </c>
    </row>
    <row r="24" spans="1:4" ht="25.5">
      <c r="A24" s="196">
        <f>IF((SUM('Разделы 1, 2'!K76:K90)=SUM('Разделы 1, 2'!K91:K91)),"","Неверно!")</f>
      </c>
      <c r="B24" s="191">
        <v>40995</v>
      </c>
      <c r="C24" s="187" t="s">
        <v>1333</v>
      </c>
      <c r="D24" s="187" t="s">
        <v>1327</v>
      </c>
    </row>
    <row r="25" spans="1:4" ht="25.5">
      <c r="A25" s="196">
        <f>IF((SUM('Разделы 1, 2'!Q76:Q90)=SUM('Разделы 1, 2'!Q91:Q91)),"","Неверно!")</f>
      </c>
      <c r="B25" s="191">
        <v>40995</v>
      </c>
      <c r="C25" s="187" t="s">
        <v>385</v>
      </c>
      <c r="D25" s="187" t="s">
        <v>1327</v>
      </c>
    </row>
    <row r="26" spans="1:4" ht="25.5">
      <c r="A26" s="196">
        <f>IF((SUM('Разделы 1, 2'!N76:N90)=SUM('Разделы 1, 2'!N91:N91)),"","Неверно!")</f>
      </c>
      <c r="B26" s="191">
        <v>40995</v>
      </c>
      <c r="C26" s="187" t="s">
        <v>1336</v>
      </c>
      <c r="D26" s="187" t="s">
        <v>1327</v>
      </c>
    </row>
    <row r="27" spans="1:4" ht="25.5">
      <c r="A27" s="196">
        <f>IF((SUM('Разделы 1, 2'!L76:L90)=SUM('Разделы 1, 2'!L91:L91)),"","Неверно!")</f>
      </c>
      <c r="B27" s="191">
        <v>40995</v>
      </c>
      <c r="C27" s="187" t="s">
        <v>1334</v>
      </c>
      <c r="D27" s="187" t="s">
        <v>1327</v>
      </c>
    </row>
    <row r="28" spans="1:4" ht="25.5">
      <c r="A28" s="196">
        <f>IF((SUM('Разделы 1, 2'!F76:F90)=SUM('Разделы 1, 2'!F91:F91)),"","Неверно!")</f>
      </c>
      <c r="B28" s="191">
        <v>40995</v>
      </c>
      <c r="C28" s="187" t="s">
        <v>1328</v>
      </c>
      <c r="D28" s="187" t="s">
        <v>1327</v>
      </c>
    </row>
    <row r="29" spans="1:4" ht="25.5">
      <c r="A29" s="196">
        <f>IF((SUM('Разделы 1, 2'!I76:I90)=SUM('Разделы 1, 2'!I91:I91)),"","Неверно!")</f>
      </c>
      <c r="B29" s="191">
        <v>40995</v>
      </c>
      <c r="C29" s="187" t="s">
        <v>1331</v>
      </c>
      <c r="D29" s="187" t="s">
        <v>1327</v>
      </c>
    </row>
    <row r="30" spans="1:4" ht="25.5">
      <c r="A30" s="196">
        <f>IF((SUM('Разделы 1, 2'!O76:O90)=SUM('Разделы 1, 2'!O91:O91)),"","Неверно!")</f>
      </c>
      <c r="B30" s="191">
        <v>40995</v>
      </c>
      <c r="C30" s="187" t="s">
        <v>383</v>
      </c>
      <c r="D30" s="187" t="s">
        <v>1327</v>
      </c>
    </row>
    <row r="31" spans="1:4" ht="25.5">
      <c r="A31" s="196">
        <f>IF((SUM('Разделы 1, 2'!R76:R90)=SUM('Разделы 1, 2'!R91:R91)),"","Неверно!")</f>
      </c>
      <c r="B31" s="191">
        <v>40995</v>
      </c>
      <c r="C31" s="187" t="s">
        <v>386</v>
      </c>
      <c r="D31" s="187" t="s">
        <v>1327</v>
      </c>
    </row>
    <row r="32" spans="1:4" ht="25.5">
      <c r="A32" s="196">
        <f>IF((SUM('Разделы 1, 2'!M76:M90)=SUM('Разделы 1, 2'!M91:M91)),"","Неверно!")</f>
      </c>
      <c r="B32" s="191">
        <v>40995</v>
      </c>
      <c r="C32" s="187" t="s">
        <v>1335</v>
      </c>
      <c r="D32" s="187" t="s">
        <v>1327</v>
      </c>
    </row>
    <row r="33" spans="1:4" ht="25.5">
      <c r="A33" s="196">
        <f>IF((SUM('Разделы 1, 2'!G76:G90)=SUM('Разделы 1, 2'!G91:G91)),"","Неверно!")</f>
      </c>
      <c r="B33" s="191">
        <v>40995</v>
      </c>
      <c r="C33" s="187" t="s">
        <v>1329</v>
      </c>
      <c r="D33" s="187" t="s">
        <v>1327</v>
      </c>
    </row>
    <row r="34" spans="1:4" ht="25.5">
      <c r="A34" s="196">
        <f>IF((SUM('Разделы 1, 2'!J76:J90)=SUM('Разделы 1, 2'!J91:J91)),"","Неверно!")</f>
      </c>
      <c r="B34" s="191">
        <v>40995</v>
      </c>
      <c r="C34" s="187" t="s">
        <v>1332</v>
      </c>
      <c r="D34" s="187" t="s">
        <v>1327</v>
      </c>
    </row>
    <row r="35" spans="1:4" ht="25.5">
      <c r="A35" s="196">
        <f>IF((SUM('Разделы 1, 2'!S76:S90)=SUM('Разделы 1, 2'!S91:S91)),"","Неверно!")</f>
      </c>
      <c r="B35" s="191">
        <v>40995</v>
      </c>
      <c r="C35" s="187" t="s">
        <v>387</v>
      </c>
      <c r="D35" s="187" t="s">
        <v>1327</v>
      </c>
    </row>
    <row r="36" spans="1:4" ht="25.5">
      <c r="A36" s="196">
        <f>IF((SUM('Разделы 1, 2'!P76:P90)=SUM('Разделы 1, 2'!P91:P91)),"","Неверно!")</f>
      </c>
      <c r="B36" s="191">
        <v>40995</v>
      </c>
      <c r="C36" s="187" t="s">
        <v>384</v>
      </c>
      <c r="D36" s="187" t="s">
        <v>1327</v>
      </c>
    </row>
    <row r="37" spans="1:4" ht="25.5">
      <c r="A37" s="196">
        <f>IF((SUM('Разделы 1, 2'!T76:T90)=SUM('Разделы 1, 2'!T91:T91)),"","Неверно!")</f>
      </c>
      <c r="B37" s="191">
        <v>40995</v>
      </c>
      <c r="C37" s="187" t="s">
        <v>388</v>
      </c>
      <c r="D37" s="187" t="s">
        <v>1327</v>
      </c>
    </row>
    <row r="38" spans="1:4" ht="25.5">
      <c r="A38" s="196">
        <f>IF((SUM('Разделы 1, 2'!U76:U90)=SUM('Разделы 1, 2'!U91:U91)),"","Неверно!")</f>
      </c>
      <c r="B38" s="191">
        <v>40995</v>
      </c>
      <c r="C38" s="187" t="s">
        <v>389</v>
      </c>
      <c r="D38" s="187" t="s">
        <v>1327</v>
      </c>
    </row>
    <row r="39" spans="1:4" ht="25.5">
      <c r="A39" s="196">
        <f>IF((SUM('Разделы 1, 2'!H76:H90)=SUM('Разделы 1, 2'!H91:H91)),"","Неверно!")</f>
      </c>
      <c r="B39" s="191">
        <v>40995</v>
      </c>
      <c r="C39" s="187" t="s">
        <v>1330</v>
      </c>
      <c r="D39" s="187" t="s">
        <v>1327</v>
      </c>
    </row>
    <row r="40" spans="1:4" ht="25.5">
      <c r="A40" s="196">
        <f>IF((SUM('Разделы 1, 2'!E76:E90)=SUM('Разделы 1, 2'!E91:E91)),"","Неверно!")</f>
      </c>
      <c r="B40" s="191">
        <v>40995</v>
      </c>
      <c r="C40" s="187" t="s">
        <v>1326</v>
      </c>
      <c r="D40" s="187" t="s">
        <v>1327</v>
      </c>
    </row>
    <row r="41" spans="1:4" ht="38.25">
      <c r="A41" s="196">
        <f>IF((SUM('Разделы 1, 2'!H67:H67)+SUM('Разделы 1, 2'!H75:H75)+SUM('Разделы 1, 2'!H91:H91)=SUM('Разделы 1, 2'!H92:H92)),"","Неверно!")</f>
      </c>
      <c r="B41" s="191">
        <v>40996</v>
      </c>
      <c r="C41" s="187" t="s">
        <v>394</v>
      </c>
      <c r="D41" s="187" t="s">
        <v>391</v>
      </c>
    </row>
    <row r="42" spans="1:4" ht="38.25">
      <c r="A42" s="196">
        <f>IF((SUM('Разделы 1, 2'!J67:J67)+SUM('Разделы 1, 2'!J75:J75)+SUM('Разделы 1, 2'!J91:J91)=SUM('Разделы 1, 2'!J92:J92)),"","Неверно!")</f>
      </c>
      <c r="B42" s="191">
        <v>40996</v>
      </c>
      <c r="C42" s="187" t="s">
        <v>396</v>
      </c>
      <c r="D42" s="187" t="s">
        <v>391</v>
      </c>
    </row>
    <row r="43" spans="1:4" ht="38.25">
      <c r="A43" s="196">
        <f>IF((SUM('Разделы 1, 2'!S67:S67)+SUM('Разделы 1, 2'!S75:S75)+SUM('Разделы 1, 2'!S91:S91)=SUM('Разделы 1, 2'!S92:S92)),"","Неверно!")</f>
      </c>
      <c r="B43" s="191">
        <v>40996</v>
      </c>
      <c r="C43" s="187" t="s">
        <v>564</v>
      </c>
      <c r="D43" s="187" t="s">
        <v>391</v>
      </c>
    </row>
    <row r="44" spans="1:4" ht="38.25">
      <c r="A44" s="196">
        <f>IF((SUM('Разделы 1, 2'!K67:K67)+SUM('Разделы 1, 2'!K75:K75)+SUM('Разделы 1, 2'!K91:K91)=SUM('Разделы 1, 2'!K92:K92)),"","Неверно!")</f>
      </c>
      <c r="B44" s="191">
        <v>40996</v>
      </c>
      <c r="C44" s="187" t="s">
        <v>397</v>
      </c>
      <c r="D44" s="187" t="s">
        <v>391</v>
      </c>
    </row>
    <row r="45" spans="1:4" ht="38.25">
      <c r="A45" s="196">
        <f>IF((SUM('Разделы 1, 2'!E67:E67)+SUM('Разделы 1, 2'!E75:E75)+SUM('Разделы 1, 2'!E91:E91)=SUM('Разделы 1, 2'!E92:E92)),"","Неверно!")</f>
      </c>
      <c r="B45" s="191">
        <v>40996</v>
      </c>
      <c r="C45" s="187" t="s">
        <v>390</v>
      </c>
      <c r="D45" s="187" t="s">
        <v>391</v>
      </c>
    </row>
    <row r="46" spans="1:4" ht="38.25">
      <c r="A46" s="196">
        <f>IF((SUM('Разделы 1, 2'!T67:T67)+SUM('Разделы 1, 2'!T75:T75)+SUM('Разделы 1, 2'!T91:T91)=SUM('Разделы 1, 2'!T92:T92)),"","Неверно!")</f>
      </c>
      <c r="B46" s="191">
        <v>40996</v>
      </c>
      <c r="C46" s="187" t="s">
        <v>565</v>
      </c>
      <c r="D46" s="187" t="s">
        <v>391</v>
      </c>
    </row>
    <row r="47" spans="1:4" ht="38.25">
      <c r="A47" s="196">
        <f>IF((SUM('Разделы 1, 2'!G67:G67)+SUM('Разделы 1, 2'!G75:G75)+SUM('Разделы 1, 2'!G91:G91)=SUM('Разделы 1, 2'!G92:G92)),"","Неверно!")</f>
      </c>
      <c r="B47" s="191">
        <v>40996</v>
      </c>
      <c r="C47" s="187" t="s">
        <v>393</v>
      </c>
      <c r="D47" s="187" t="s">
        <v>391</v>
      </c>
    </row>
    <row r="48" spans="1:4" ht="38.25">
      <c r="A48" s="196">
        <f>IF((SUM('Разделы 1, 2'!M67:M67)+SUM('Разделы 1, 2'!M75:M75)+SUM('Разделы 1, 2'!M91:M91)=SUM('Разделы 1, 2'!M92:M92)),"","Неверно!")</f>
      </c>
      <c r="B48" s="191">
        <v>40996</v>
      </c>
      <c r="C48" s="187" t="s">
        <v>399</v>
      </c>
      <c r="D48" s="187" t="s">
        <v>391</v>
      </c>
    </row>
    <row r="49" spans="1:4" ht="38.25">
      <c r="A49" s="196">
        <f>IF((SUM('Разделы 1, 2'!P67:P67)+SUM('Разделы 1, 2'!P75:P75)+SUM('Разделы 1, 2'!P91:P91)=SUM('Разделы 1, 2'!P92:P92)),"","Неверно!")</f>
      </c>
      <c r="B49" s="191">
        <v>40996</v>
      </c>
      <c r="C49" s="187" t="s">
        <v>402</v>
      </c>
      <c r="D49" s="187" t="s">
        <v>391</v>
      </c>
    </row>
    <row r="50" spans="1:4" ht="38.25">
      <c r="A50" s="196">
        <f>IF((SUM('Разделы 1, 2'!R67:R67)+SUM('Разделы 1, 2'!R75:R75)+SUM('Разделы 1, 2'!R91:R91)=SUM('Разделы 1, 2'!R92:R92)),"","Неверно!")</f>
      </c>
      <c r="B50" s="191">
        <v>40996</v>
      </c>
      <c r="C50" s="187" t="s">
        <v>404</v>
      </c>
      <c r="D50" s="187" t="s">
        <v>391</v>
      </c>
    </row>
    <row r="51" spans="1:4" ht="38.25">
      <c r="A51" s="196">
        <f>IF((SUM('Разделы 1, 2'!U67:U67)+SUM('Разделы 1, 2'!U75:U75)+SUM('Разделы 1, 2'!U91:U91)=SUM('Разделы 1, 2'!U92:U92)),"","Неверно!")</f>
      </c>
      <c r="B51" s="191">
        <v>40996</v>
      </c>
      <c r="C51" s="187" t="s">
        <v>566</v>
      </c>
      <c r="D51" s="187" t="s">
        <v>391</v>
      </c>
    </row>
    <row r="52" spans="1:4" ht="38.25">
      <c r="A52" s="196">
        <f>IF((SUM('Разделы 1, 2'!I67:I67)+SUM('Разделы 1, 2'!I75:I75)+SUM('Разделы 1, 2'!I91:I91)=SUM('Разделы 1, 2'!I92:I92)),"","Неверно!")</f>
      </c>
      <c r="B52" s="191">
        <v>40996</v>
      </c>
      <c r="C52" s="187" t="s">
        <v>395</v>
      </c>
      <c r="D52" s="187" t="s">
        <v>391</v>
      </c>
    </row>
    <row r="53" spans="1:4" ht="38.25">
      <c r="A53" s="196">
        <f>IF((SUM('Разделы 1, 2'!L67:L67)+SUM('Разделы 1, 2'!L75:L75)+SUM('Разделы 1, 2'!L91:L91)=SUM('Разделы 1, 2'!L92:L92)),"","Неверно!")</f>
      </c>
      <c r="B53" s="191">
        <v>40996</v>
      </c>
      <c r="C53" s="187" t="s">
        <v>398</v>
      </c>
      <c r="D53" s="187" t="s">
        <v>391</v>
      </c>
    </row>
    <row r="54" spans="1:4" ht="38.25">
      <c r="A54" s="196">
        <f>IF((SUM('Разделы 1, 2'!O67:O67)+SUM('Разделы 1, 2'!O75:O75)+SUM('Разделы 1, 2'!O91:O91)=SUM('Разделы 1, 2'!O92:O92)),"","Неверно!")</f>
      </c>
      <c r="B54" s="191">
        <v>40996</v>
      </c>
      <c r="C54" s="187" t="s">
        <v>401</v>
      </c>
      <c r="D54" s="187" t="s">
        <v>391</v>
      </c>
    </row>
    <row r="55" spans="1:4" ht="38.25">
      <c r="A55" s="196">
        <f>IF((SUM('Разделы 1, 2'!F67:F67)+SUM('Разделы 1, 2'!F75:F75)+SUM('Разделы 1, 2'!F91:F91)=SUM('Разделы 1, 2'!F92:F92)),"","Неверно!")</f>
      </c>
      <c r="B55" s="191">
        <v>40996</v>
      </c>
      <c r="C55" s="187" t="s">
        <v>392</v>
      </c>
      <c r="D55" s="187" t="s">
        <v>391</v>
      </c>
    </row>
    <row r="56" spans="1:4" ht="38.25">
      <c r="A56" s="196">
        <f>IF((SUM('Разделы 1, 2'!N67:N67)+SUM('Разделы 1, 2'!N75:N75)+SUM('Разделы 1, 2'!N91:N91)=SUM('Разделы 1, 2'!N92:N92)),"","Неверно!")</f>
      </c>
      <c r="B56" s="191">
        <v>40996</v>
      </c>
      <c r="C56" s="187" t="s">
        <v>400</v>
      </c>
      <c r="D56" s="187" t="s">
        <v>391</v>
      </c>
    </row>
    <row r="57" spans="1:4" ht="38.25">
      <c r="A57" s="196">
        <f>IF((SUM('Разделы 1, 2'!Q67:Q67)+SUM('Разделы 1, 2'!Q75:Q75)+SUM('Разделы 1, 2'!Q91:Q91)=SUM('Разделы 1, 2'!Q92:Q92)),"","Неверно!")</f>
      </c>
      <c r="B57" s="191">
        <v>40996</v>
      </c>
      <c r="C57" s="187" t="s">
        <v>403</v>
      </c>
      <c r="D57" s="187" t="s">
        <v>391</v>
      </c>
    </row>
    <row r="58" spans="1:4" ht="25.5">
      <c r="A58" s="196">
        <f>IF((SUM('Разделы 1, 2'!G13:G13)=SUM('Разделы 1, 2'!H13:H13)+SUM('Разделы 1, 2'!J13:J13)),"","Неверно!")</f>
      </c>
      <c r="B58" s="191">
        <v>40997</v>
      </c>
      <c r="C58" s="187" t="s">
        <v>441</v>
      </c>
      <c r="D58" s="187" t="s">
        <v>568</v>
      </c>
    </row>
    <row r="59" spans="1:4" ht="25.5">
      <c r="A59" s="196">
        <f>IF((SUM('Разделы 1, 2'!G90:G90)=SUM('Разделы 1, 2'!H90:H90)+SUM('Разделы 1, 2'!J90:J90)),"","Неверно!")</f>
      </c>
      <c r="B59" s="191">
        <v>40997</v>
      </c>
      <c r="C59" s="187" t="s">
        <v>658</v>
      </c>
      <c r="D59" s="187" t="s">
        <v>568</v>
      </c>
    </row>
    <row r="60" spans="1:4" ht="25.5">
      <c r="A60" s="196">
        <f>IF((SUM('Разделы 1, 2'!G73:G73)=SUM('Разделы 1, 2'!H73:H73)+SUM('Разделы 1, 2'!J73:J73)),"","Неверно!")</f>
      </c>
      <c r="B60" s="191">
        <v>40997</v>
      </c>
      <c r="C60" s="187" t="s">
        <v>641</v>
      </c>
      <c r="D60" s="187" t="s">
        <v>568</v>
      </c>
    </row>
    <row r="61" spans="1:4" ht="25.5">
      <c r="A61" s="196">
        <f>IF((SUM('Разделы 1, 2'!G27:G27)=SUM('Разделы 1, 2'!H27:H27)+SUM('Разделы 1, 2'!J27:J27)),"","Неверно!")</f>
      </c>
      <c r="B61" s="191">
        <v>40997</v>
      </c>
      <c r="C61" s="187" t="s">
        <v>455</v>
      </c>
      <c r="D61" s="187" t="s">
        <v>568</v>
      </c>
    </row>
    <row r="62" spans="1:4" ht="25.5">
      <c r="A62" s="196">
        <f>IF((SUM('Разделы 1, 2'!G30:G30)=SUM('Разделы 1, 2'!H30:H30)+SUM('Разделы 1, 2'!J30:J30)),"","Неверно!")</f>
      </c>
      <c r="B62" s="191">
        <v>40997</v>
      </c>
      <c r="C62" s="187" t="s">
        <v>458</v>
      </c>
      <c r="D62" s="187" t="s">
        <v>568</v>
      </c>
    </row>
    <row r="63" spans="1:4" ht="25.5">
      <c r="A63" s="196">
        <f>IF((SUM('Разделы 1, 2'!G50:G50)=SUM('Разделы 1, 2'!H50:H50)+SUM('Разделы 1, 2'!J50:J50)),"","Неверно!")</f>
      </c>
      <c r="B63" s="191">
        <v>40997</v>
      </c>
      <c r="C63" s="187" t="s">
        <v>618</v>
      </c>
      <c r="D63" s="187" t="s">
        <v>568</v>
      </c>
    </row>
    <row r="64" spans="1:4" ht="25.5">
      <c r="A64" s="196">
        <f>IF((SUM('Разделы 1, 2'!G93:G93)=SUM('Разделы 1, 2'!H93:H93)+SUM('Разделы 1, 2'!J93:J93)),"","Неверно!")</f>
      </c>
      <c r="B64" s="191">
        <v>40997</v>
      </c>
      <c r="C64" s="187" t="s">
        <v>661</v>
      </c>
      <c r="D64" s="187" t="s">
        <v>568</v>
      </c>
    </row>
    <row r="65" spans="1:4" ht="25.5">
      <c r="A65" s="196">
        <f>IF((SUM('Разделы 1, 2'!G96:G96)=SUM('Разделы 1, 2'!H96:H96)+SUM('Разделы 1, 2'!J96:J96)),"","Неверно!")</f>
      </c>
      <c r="B65" s="191">
        <v>40997</v>
      </c>
      <c r="C65" s="187" t="s">
        <v>664</v>
      </c>
      <c r="D65" s="187" t="s">
        <v>568</v>
      </c>
    </row>
    <row r="66" spans="1:4" ht="25.5">
      <c r="A66" s="196">
        <f>IF((SUM('Разделы 1, 2'!G33:G33)=SUM('Разделы 1, 2'!H33:H33)+SUM('Разделы 1, 2'!J33:J33)),"","Неверно!")</f>
      </c>
      <c r="B66" s="191">
        <v>40997</v>
      </c>
      <c r="C66" s="187" t="s">
        <v>461</v>
      </c>
      <c r="D66" s="187" t="s">
        <v>568</v>
      </c>
    </row>
    <row r="67" spans="1:4" ht="25.5">
      <c r="A67" s="196">
        <f>IF((SUM('Разделы 1, 2'!G10:G10)=SUM('Разделы 1, 2'!H10:H10)+SUM('Разделы 1, 2'!J10:J10)),"","Неверно!")</f>
      </c>
      <c r="B67" s="191">
        <v>40997</v>
      </c>
      <c r="C67" s="187" t="s">
        <v>567</v>
      </c>
      <c r="D67" s="187" t="s">
        <v>568</v>
      </c>
    </row>
    <row r="68" spans="1:4" ht="25.5">
      <c r="A68" s="196">
        <f>IF((SUM('Разделы 1, 2'!G39:G39)=SUM('Разделы 1, 2'!H39:H39)+SUM('Разделы 1, 2'!J39:J39)),"","Неверно!")</f>
      </c>
      <c r="B68" s="191">
        <v>40997</v>
      </c>
      <c r="C68" s="187" t="s">
        <v>467</v>
      </c>
      <c r="D68" s="187" t="s">
        <v>568</v>
      </c>
    </row>
    <row r="69" spans="1:4" ht="25.5">
      <c r="A69" s="196">
        <f>IF((SUM('Разделы 1, 2'!G16:G16)=SUM('Разделы 1, 2'!H16:H16)+SUM('Разделы 1, 2'!J16:J16)),"","Неверно!")</f>
      </c>
      <c r="B69" s="191">
        <v>40997</v>
      </c>
      <c r="C69" s="187" t="s">
        <v>444</v>
      </c>
      <c r="D69" s="187" t="s">
        <v>568</v>
      </c>
    </row>
    <row r="70" spans="1:4" ht="25.5">
      <c r="A70" s="196">
        <f>IF((SUM('Разделы 1, 2'!G62:G62)=SUM('Разделы 1, 2'!H62:H62)+SUM('Разделы 1, 2'!J62:J62)),"","Неверно!")</f>
      </c>
      <c r="B70" s="191">
        <v>40997</v>
      </c>
      <c r="C70" s="187" t="s">
        <v>630</v>
      </c>
      <c r="D70" s="187" t="s">
        <v>568</v>
      </c>
    </row>
    <row r="71" spans="1:4" ht="25.5">
      <c r="A71" s="196">
        <f>IF((SUM('Разделы 1, 2'!G36:G36)=SUM('Разделы 1, 2'!H36:H36)+SUM('Разделы 1, 2'!J36:J36)),"","Неверно!")</f>
      </c>
      <c r="B71" s="191">
        <v>40997</v>
      </c>
      <c r="C71" s="187" t="s">
        <v>464</v>
      </c>
      <c r="D71" s="187" t="s">
        <v>568</v>
      </c>
    </row>
    <row r="72" spans="1:4" ht="25.5">
      <c r="A72" s="196">
        <f>IF((SUM('Разделы 1, 2'!G76:G76)=SUM('Разделы 1, 2'!H76:H76)+SUM('Разделы 1, 2'!J76:J76)),"","Неверно!")</f>
      </c>
      <c r="B72" s="191">
        <v>40997</v>
      </c>
      <c r="C72" s="187" t="s">
        <v>644</v>
      </c>
      <c r="D72" s="187" t="s">
        <v>568</v>
      </c>
    </row>
    <row r="73" spans="1:4" ht="25.5">
      <c r="A73" s="196">
        <f>IF((SUM('Разделы 1, 2'!G59:G59)=SUM('Разделы 1, 2'!H59:H59)+SUM('Разделы 1, 2'!J59:J59)),"","Неверно!")</f>
      </c>
      <c r="B73" s="191">
        <v>40997</v>
      </c>
      <c r="C73" s="187" t="s">
        <v>627</v>
      </c>
      <c r="D73" s="187" t="s">
        <v>568</v>
      </c>
    </row>
    <row r="74" spans="1:4" ht="25.5">
      <c r="A74" s="196">
        <f>IF((SUM('Разделы 1, 2'!G19:G19)=SUM('Разделы 1, 2'!H19:H19)+SUM('Разделы 1, 2'!J19:J19)),"","Неверно!")</f>
      </c>
      <c r="B74" s="191">
        <v>40997</v>
      </c>
      <c r="C74" s="187" t="s">
        <v>447</v>
      </c>
      <c r="D74" s="187" t="s">
        <v>568</v>
      </c>
    </row>
    <row r="75" spans="1:4" ht="25.5">
      <c r="A75" s="196">
        <f>IF((SUM('Разделы 1, 2'!G42:G42)=SUM('Разделы 1, 2'!H42:H42)+SUM('Разделы 1, 2'!J42:J42)),"","Неверно!")</f>
      </c>
      <c r="B75" s="191">
        <v>40997</v>
      </c>
      <c r="C75" s="187" t="s">
        <v>470</v>
      </c>
      <c r="D75" s="187" t="s">
        <v>568</v>
      </c>
    </row>
    <row r="76" spans="1:4" ht="25.5">
      <c r="A76" s="196">
        <f>IF((SUM('Разделы 1, 2'!G82:G82)=SUM('Разделы 1, 2'!H82:H82)+SUM('Разделы 1, 2'!J82:J82)),"","Неверно!")</f>
      </c>
      <c r="B76" s="191">
        <v>40997</v>
      </c>
      <c r="C76" s="187" t="s">
        <v>650</v>
      </c>
      <c r="D76" s="187" t="s">
        <v>568</v>
      </c>
    </row>
    <row r="77" spans="1:4" ht="25.5">
      <c r="A77" s="196">
        <f>IF((SUM('Разделы 1, 2'!G79:G79)=SUM('Разделы 1, 2'!H79:H79)+SUM('Разделы 1, 2'!J79:J79)),"","Неверно!")</f>
      </c>
      <c r="B77" s="191">
        <v>40997</v>
      </c>
      <c r="C77" s="187" t="s">
        <v>647</v>
      </c>
      <c r="D77" s="187" t="s">
        <v>568</v>
      </c>
    </row>
    <row r="78" spans="1:4" ht="25.5">
      <c r="A78" s="196">
        <f>IF((SUM('Разделы 1, 2'!G56:G56)=SUM('Разделы 1, 2'!H56:H56)+SUM('Разделы 1, 2'!J56:J56)),"","Неверно!")</f>
      </c>
      <c r="B78" s="191">
        <v>40997</v>
      </c>
      <c r="C78" s="187" t="s">
        <v>624</v>
      </c>
      <c r="D78" s="187" t="s">
        <v>568</v>
      </c>
    </row>
    <row r="79" spans="1:4" ht="25.5">
      <c r="A79" s="196">
        <f>IF((SUM('Разделы 1, 2'!G85:G85)=SUM('Разделы 1, 2'!H85:H85)+SUM('Разделы 1, 2'!J85:J85)),"","Неверно!")</f>
      </c>
      <c r="B79" s="191">
        <v>40997</v>
      </c>
      <c r="C79" s="187" t="s">
        <v>653</v>
      </c>
      <c r="D79" s="187" t="s">
        <v>568</v>
      </c>
    </row>
    <row r="80" spans="1:4" ht="25.5">
      <c r="A80" s="196">
        <f>IF((SUM('Разделы 1, 2'!G91:G91)=SUM('Разделы 1, 2'!H91:H91)+SUM('Разделы 1, 2'!J91:J91)),"","Неверно!")</f>
      </c>
      <c r="B80" s="191">
        <v>40997</v>
      </c>
      <c r="C80" s="187" t="s">
        <v>659</v>
      </c>
      <c r="D80" s="187" t="s">
        <v>568</v>
      </c>
    </row>
    <row r="81" spans="1:4" ht="25.5">
      <c r="A81" s="196">
        <f>IF((SUM('Разделы 1, 2'!G68:G68)=SUM('Разделы 1, 2'!H68:H68)+SUM('Разделы 1, 2'!J68:J68)),"","Неверно!")</f>
      </c>
      <c r="B81" s="191">
        <v>40997</v>
      </c>
      <c r="C81" s="187" t="s">
        <v>636</v>
      </c>
      <c r="D81" s="187" t="s">
        <v>568</v>
      </c>
    </row>
    <row r="82" spans="1:4" ht="25.5">
      <c r="A82" s="196">
        <f>IF((SUM('Разделы 1, 2'!G45:G45)=SUM('Разделы 1, 2'!H45:H45)+SUM('Разделы 1, 2'!J45:J45)),"","Неверно!")</f>
      </c>
      <c r="B82" s="191">
        <v>40997</v>
      </c>
      <c r="C82" s="187" t="s">
        <v>613</v>
      </c>
      <c r="D82" s="187" t="s">
        <v>568</v>
      </c>
    </row>
    <row r="83" spans="1:4" ht="25.5">
      <c r="A83" s="196">
        <f>IF((SUM('Разделы 1, 2'!G22:G22)=SUM('Разделы 1, 2'!H22:H22)+SUM('Разделы 1, 2'!J22:J22)),"","Неверно!")</f>
      </c>
      <c r="B83" s="191">
        <v>40997</v>
      </c>
      <c r="C83" s="187" t="s">
        <v>450</v>
      </c>
      <c r="D83" s="187" t="s">
        <v>568</v>
      </c>
    </row>
    <row r="84" spans="1:4" ht="25.5">
      <c r="A84" s="196">
        <f>IF((SUM('Разделы 1, 2'!G48:G48)=SUM('Разделы 1, 2'!H48:H48)+SUM('Разделы 1, 2'!J48:J48)),"","Неверно!")</f>
      </c>
      <c r="B84" s="191">
        <v>40997</v>
      </c>
      <c r="C84" s="187" t="s">
        <v>616</v>
      </c>
      <c r="D84" s="187" t="s">
        <v>568</v>
      </c>
    </row>
    <row r="85" spans="1:4" ht="25.5">
      <c r="A85" s="196">
        <f>IF((SUM('Разделы 1, 2'!G25:G25)=SUM('Разделы 1, 2'!H25:H25)+SUM('Разделы 1, 2'!J25:J25)),"","Неверно!")</f>
      </c>
      <c r="B85" s="191">
        <v>40997</v>
      </c>
      <c r="C85" s="187" t="s">
        <v>453</v>
      </c>
      <c r="D85" s="187" t="s">
        <v>568</v>
      </c>
    </row>
    <row r="86" spans="1:4" ht="25.5">
      <c r="A86" s="196">
        <f>IF((SUM('Разделы 1, 2'!G88:G88)=SUM('Разделы 1, 2'!H88:H88)+SUM('Разделы 1, 2'!J88:J88)),"","Неверно!")</f>
      </c>
      <c r="B86" s="191">
        <v>40997</v>
      </c>
      <c r="C86" s="187" t="s">
        <v>656</v>
      </c>
      <c r="D86" s="187" t="s">
        <v>568</v>
      </c>
    </row>
    <row r="87" spans="1:4" ht="25.5">
      <c r="A87" s="196">
        <f>IF((SUM('Разделы 1, 2'!G28:G28)=SUM('Разделы 1, 2'!H28:H28)+SUM('Разделы 1, 2'!J28:J28)),"","Неверно!")</f>
      </c>
      <c r="B87" s="191">
        <v>40997</v>
      </c>
      <c r="C87" s="187" t="s">
        <v>456</v>
      </c>
      <c r="D87" s="187" t="s">
        <v>568</v>
      </c>
    </row>
    <row r="88" spans="1:4" ht="25.5">
      <c r="A88" s="196">
        <f>IF((SUM('Разделы 1, 2'!G65:G65)=SUM('Разделы 1, 2'!H65:H65)+SUM('Разделы 1, 2'!J65:J65)),"","Неверно!")</f>
      </c>
      <c r="B88" s="191">
        <v>40997</v>
      </c>
      <c r="C88" s="187" t="s">
        <v>633</v>
      </c>
      <c r="D88" s="187" t="s">
        <v>568</v>
      </c>
    </row>
    <row r="89" spans="1:4" ht="25.5">
      <c r="A89" s="196">
        <f>IF((SUM('Разделы 1, 2'!G57:G57)=SUM('Разделы 1, 2'!H57:H57)+SUM('Разделы 1, 2'!J57:J57)),"","Неверно!")</f>
      </c>
      <c r="B89" s="191">
        <v>40997</v>
      </c>
      <c r="C89" s="187" t="s">
        <v>625</v>
      </c>
      <c r="D89" s="187" t="s">
        <v>568</v>
      </c>
    </row>
    <row r="90" spans="1:4" ht="25.5">
      <c r="A90" s="196">
        <f>IF((SUM('Разделы 1, 2'!G97:G97)=SUM('Разделы 1, 2'!H97:H97)+SUM('Разделы 1, 2'!J97:J97)),"","Неверно!")</f>
      </c>
      <c r="B90" s="191">
        <v>40997</v>
      </c>
      <c r="C90" s="187" t="s">
        <v>665</v>
      </c>
      <c r="D90" s="187" t="s">
        <v>568</v>
      </c>
    </row>
    <row r="91" spans="1:4" ht="25.5">
      <c r="A91" s="196">
        <f>IF((SUM('Разделы 1, 2'!G11:G11)=SUM('Разделы 1, 2'!H11:H11)+SUM('Разделы 1, 2'!J11:J11)),"","Неверно!")</f>
      </c>
      <c r="B91" s="191">
        <v>40997</v>
      </c>
      <c r="C91" s="187" t="s">
        <v>569</v>
      </c>
      <c r="D91" s="187" t="s">
        <v>568</v>
      </c>
    </row>
    <row r="92" spans="1:4" ht="25.5">
      <c r="A92" s="196">
        <f>IF((SUM('Разделы 1, 2'!G63:G63)=SUM('Разделы 1, 2'!H63:H63)+SUM('Разделы 1, 2'!J63:J63)),"","Неверно!")</f>
      </c>
      <c r="B92" s="191">
        <v>40997</v>
      </c>
      <c r="C92" s="187" t="s">
        <v>631</v>
      </c>
      <c r="D92" s="187" t="s">
        <v>568</v>
      </c>
    </row>
    <row r="93" spans="1:4" ht="25.5">
      <c r="A93" s="196">
        <f>IF((SUM('Разделы 1, 2'!G23:G23)=SUM('Разделы 1, 2'!H23:H23)+SUM('Разделы 1, 2'!J23:J23)),"","Неверно!")</f>
      </c>
      <c r="B93" s="191">
        <v>40997</v>
      </c>
      <c r="C93" s="187" t="s">
        <v>451</v>
      </c>
      <c r="D93" s="187" t="s">
        <v>568</v>
      </c>
    </row>
    <row r="94" spans="1:4" ht="25.5">
      <c r="A94" s="196">
        <f>IF((SUM('Разделы 1, 2'!G86:G86)=SUM('Разделы 1, 2'!H86:H86)+SUM('Разделы 1, 2'!J86:J86)),"","Неверно!")</f>
      </c>
      <c r="B94" s="191">
        <v>40997</v>
      </c>
      <c r="C94" s="187" t="s">
        <v>654</v>
      </c>
      <c r="D94" s="187" t="s">
        <v>568</v>
      </c>
    </row>
    <row r="95" spans="1:4" ht="25.5">
      <c r="A95" s="196">
        <f>IF((SUM('Разделы 1, 2'!G37:G37)=SUM('Разделы 1, 2'!H37:H37)+SUM('Разделы 1, 2'!J37:J37)),"","Неверно!")</f>
      </c>
      <c r="B95" s="191">
        <v>40997</v>
      </c>
      <c r="C95" s="187" t="s">
        <v>465</v>
      </c>
      <c r="D95" s="187" t="s">
        <v>568</v>
      </c>
    </row>
    <row r="96" spans="1:4" ht="25.5">
      <c r="A96" s="196">
        <f>IF((SUM('Разделы 1, 2'!G83:G83)=SUM('Разделы 1, 2'!H83:H83)+SUM('Разделы 1, 2'!J83:J83)),"","Неверно!")</f>
      </c>
      <c r="B96" s="191">
        <v>40997</v>
      </c>
      <c r="C96" s="187" t="s">
        <v>651</v>
      </c>
      <c r="D96" s="187" t="s">
        <v>568</v>
      </c>
    </row>
    <row r="97" spans="1:4" ht="25.5">
      <c r="A97" s="196">
        <f>IF((SUM('Разделы 1, 2'!G77:G77)=SUM('Разделы 1, 2'!H77:H77)+SUM('Разделы 1, 2'!J77:J77)),"","Неверно!")</f>
      </c>
      <c r="B97" s="191">
        <v>40997</v>
      </c>
      <c r="C97" s="187" t="s">
        <v>645</v>
      </c>
      <c r="D97" s="187" t="s">
        <v>568</v>
      </c>
    </row>
    <row r="98" spans="1:4" ht="25.5">
      <c r="A98" s="196">
        <f>IF((SUM('Разделы 1, 2'!G94:G94)=SUM('Разделы 1, 2'!H94:H94)+SUM('Разделы 1, 2'!J94:J94)),"","Неверно!")</f>
      </c>
      <c r="B98" s="191">
        <v>40997</v>
      </c>
      <c r="C98" s="187" t="s">
        <v>662</v>
      </c>
      <c r="D98" s="187" t="s">
        <v>568</v>
      </c>
    </row>
    <row r="99" spans="1:4" ht="25.5">
      <c r="A99" s="196">
        <f>IF((SUM('Разделы 1, 2'!G31:G31)=SUM('Разделы 1, 2'!H31:H31)+SUM('Разделы 1, 2'!J31:J31)),"","Неверно!")</f>
      </c>
      <c r="B99" s="191">
        <v>40997</v>
      </c>
      <c r="C99" s="187" t="s">
        <v>459</v>
      </c>
      <c r="D99" s="187" t="s">
        <v>568</v>
      </c>
    </row>
    <row r="100" spans="1:4" ht="25.5">
      <c r="A100" s="196">
        <f>IF((SUM('Разделы 1, 2'!G54:G54)=SUM('Разделы 1, 2'!H54:H54)+SUM('Разделы 1, 2'!J54:J54)),"","Неверно!")</f>
      </c>
      <c r="B100" s="191">
        <v>40997</v>
      </c>
      <c r="C100" s="187" t="s">
        <v>622</v>
      </c>
      <c r="D100" s="187" t="s">
        <v>568</v>
      </c>
    </row>
    <row r="101" spans="1:4" ht="25.5">
      <c r="A101" s="196">
        <f>IF((SUM('Разделы 1, 2'!G34:G34)=SUM('Разделы 1, 2'!H34:H34)+SUM('Разделы 1, 2'!J34:J34)),"","Неверно!")</f>
      </c>
      <c r="B101" s="191">
        <v>40997</v>
      </c>
      <c r="C101" s="187" t="s">
        <v>462</v>
      </c>
      <c r="D101" s="187" t="s">
        <v>568</v>
      </c>
    </row>
    <row r="102" spans="1:4" ht="25.5">
      <c r="A102" s="196">
        <f>IF((SUM('Разделы 1, 2'!G74:G74)=SUM('Разделы 1, 2'!H74:H74)+SUM('Разделы 1, 2'!J74:J74)),"","Неверно!")</f>
      </c>
      <c r="B102" s="191">
        <v>40997</v>
      </c>
      <c r="C102" s="187" t="s">
        <v>642</v>
      </c>
      <c r="D102" s="187" t="s">
        <v>568</v>
      </c>
    </row>
    <row r="103" spans="1:4" ht="25.5">
      <c r="A103" s="196">
        <f>IF((SUM('Разделы 1, 2'!G92:G92)=SUM('Разделы 1, 2'!H92:H92)+SUM('Разделы 1, 2'!J92:J92)),"","Неверно!")</f>
      </c>
      <c r="B103" s="191">
        <v>40997</v>
      </c>
      <c r="C103" s="187" t="s">
        <v>660</v>
      </c>
      <c r="D103" s="187" t="s">
        <v>568</v>
      </c>
    </row>
    <row r="104" spans="1:4" ht="25.5">
      <c r="A104" s="196">
        <f>IF((SUM('Разделы 1, 2'!G29:G29)=SUM('Разделы 1, 2'!H29:H29)+SUM('Разделы 1, 2'!J29:J29)),"","Неверно!")</f>
      </c>
      <c r="B104" s="191">
        <v>40997</v>
      </c>
      <c r="C104" s="187" t="s">
        <v>457</v>
      </c>
      <c r="D104" s="187" t="s">
        <v>568</v>
      </c>
    </row>
    <row r="105" spans="1:4" ht="25.5">
      <c r="A105" s="196">
        <f>IF((SUM('Разделы 1, 2'!G52:G52)=SUM('Разделы 1, 2'!H52:H52)+SUM('Разделы 1, 2'!J52:J52)),"","Неверно!")</f>
      </c>
      <c r="B105" s="191">
        <v>40997</v>
      </c>
      <c r="C105" s="187" t="s">
        <v>620</v>
      </c>
      <c r="D105" s="187" t="s">
        <v>568</v>
      </c>
    </row>
    <row r="106" spans="1:4" ht="25.5">
      <c r="A106" s="196">
        <f>IF((SUM('Разделы 1, 2'!G66:G66)=SUM('Разделы 1, 2'!H66:H66)+SUM('Разделы 1, 2'!J66:J66)),"","Неверно!")</f>
      </c>
      <c r="B106" s="191">
        <v>40997</v>
      </c>
      <c r="C106" s="187" t="s">
        <v>634</v>
      </c>
      <c r="D106" s="187" t="s">
        <v>568</v>
      </c>
    </row>
    <row r="107" spans="1:4" ht="25.5">
      <c r="A107" s="196">
        <f>IF((SUM('Разделы 1, 2'!G72:G72)=SUM('Разделы 1, 2'!H72:H72)+SUM('Разделы 1, 2'!J72:J72)),"","Неверно!")</f>
      </c>
      <c r="B107" s="191">
        <v>40997</v>
      </c>
      <c r="C107" s="187" t="s">
        <v>640</v>
      </c>
      <c r="D107" s="187" t="s">
        <v>568</v>
      </c>
    </row>
    <row r="108" spans="1:4" ht="25.5">
      <c r="A108" s="196">
        <f>IF((SUM('Разделы 1, 2'!G26:G26)=SUM('Разделы 1, 2'!H26:H26)+SUM('Разделы 1, 2'!J26:J26)),"","Неверно!")</f>
      </c>
      <c r="B108" s="191">
        <v>40997</v>
      </c>
      <c r="C108" s="187" t="s">
        <v>454</v>
      </c>
      <c r="D108" s="187" t="s">
        <v>568</v>
      </c>
    </row>
    <row r="109" spans="1:4" ht="25.5">
      <c r="A109" s="196">
        <f>IF((SUM('Разделы 1, 2'!G60:G60)=SUM('Разделы 1, 2'!H60:H60)+SUM('Разделы 1, 2'!J60:J60)),"","Неверно!")</f>
      </c>
      <c r="B109" s="191">
        <v>40997</v>
      </c>
      <c r="C109" s="187" t="s">
        <v>628</v>
      </c>
      <c r="D109" s="187" t="s">
        <v>568</v>
      </c>
    </row>
    <row r="110" spans="1:4" ht="25.5">
      <c r="A110" s="196">
        <f>IF((SUM('Разделы 1, 2'!G20:G20)=SUM('Разделы 1, 2'!H20:H20)+SUM('Разделы 1, 2'!J20:J20)),"","Неверно!")</f>
      </c>
      <c r="B110" s="191">
        <v>40997</v>
      </c>
      <c r="C110" s="187" t="s">
        <v>448</v>
      </c>
      <c r="D110" s="187" t="s">
        <v>568</v>
      </c>
    </row>
    <row r="111" spans="1:4" ht="25.5">
      <c r="A111" s="196">
        <f>IF((SUM('Разделы 1, 2'!G43:G43)=SUM('Разделы 1, 2'!H43:H43)+SUM('Разделы 1, 2'!J43:J43)),"","Неверно!")</f>
      </c>
      <c r="B111" s="191">
        <v>40997</v>
      </c>
      <c r="C111" s="187" t="s">
        <v>471</v>
      </c>
      <c r="D111" s="187" t="s">
        <v>568</v>
      </c>
    </row>
    <row r="112" spans="1:4" ht="25.5">
      <c r="A112" s="196">
        <f>IF((SUM('Разделы 1, 2'!G69:G69)=SUM('Разделы 1, 2'!H69:H69)+SUM('Разделы 1, 2'!J69:J69)),"","Неверно!")</f>
      </c>
      <c r="B112" s="191">
        <v>40997</v>
      </c>
      <c r="C112" s="187" t="s">
        <v>637</v>
      </c>
      <c r="D112" s="187" t="s">
        <v>568</v>
      </c>
    </row>
    <row r="113" spans="1:4" ht="25.5">
      <c r="A113" s="196">
        <f>IF((SUM('Разделы 1, 2'!G46:G46)=SUM('Разделы 1, 2'!H46:H46)+SUM('Разделы 1, 2'!J46:J46)),"","Неверно!")</f>
      </c>
      <c r="B113" s="191">
        <v>40997</v>
      </c>
      <c r="C113" s="187" t="s">
        <v>614</v>
      </c>
      <c r="D113" s="187" t="s">
        <v>568</v>
      </c>
    </row>
    <row r="114" spans="1:4" ht="25.5">
      <c r="A114" s="196">
        <f>IF((SUM('Разделы 1, 2'!G17:G17)=SUM('Разделы 1, 2'!H17:H17)+SUM('Разделы 1, 2'!J17:J17)),"","Неверно!")</f>
      </c>
      <c r="B114" s="191">
        <v>40997</v>
      </c>
      <c r="C114" s="187" t="s">
        <v>445</v>
      </c>
      <c r="D114" s="187" t="s">
        <v>568</v>
      </c>
    </row>
    <row r="115" spans="1:4" ht="25.5">
      <c r="A115" s="196">
        <f>IF((SUM('Разделы 1, 2'!G40:G40)=SUM('Разделы 1, 2'!H40:H40)+SUM('Разделы 1, 2'!J40:J40)),"","Неверно!")</f>
      </c>
      <c r="B115" s="191">
        <v>40997</v>
      </c>
      <c r="C115" s="187" t="s">
        <v>468</v>
      </c>
      <c r="D115" s="187" t="s">
        <v>568</v>
      </c>
    </row>
    <row r="116" spans="1:4" ht="25.5">
      <c r="A116" s="196">
        <f>IF((SUM('Разделы 1, 2'!G80:G80)=SUM('Разделы 1, 2'!H80:H80)+SUM('Разделы 1, 2'!J80:J80)),"","Неверно!")</f>
      </c>
      <c r="B116" s="191">
        <v>40997</v>
      </c>
      <c r="C116" s="187" t="s">
        <v>648</v>
      </c>
      <c r="D116" s="187" t="s">
        <v>568</v>
      </c>
    </row>
    <row r="117" spans="1:4" ht="25.5">
      <c r="A117" s="196">
        <f>IF((SUM('Разделы 1, 2'!G70:G70)=SUM('Разделы 1, 2'!H70:H70)+SUM('Разделы 1, 2'!J70:J70)),"","Неверно!")</f>
      </c>
      <c r="B117" s="191">
        <v>40997</v>
      </c>
      <c r="C117" s="187" t="s">
        <v>638</v>
      </c>
      <c r="D117" s="187" t="s">
        <v>568</v>
      </c>
    </row>
    <row r="118" spans="1:4" ht="25.5">
      <c r="A118" s="196">
        <f>IF((SUM('Разделы 1, 2'!G53:G53)=SUM('Разделы 1, 2'!H53:H53)+SUM('Разделы 1, 2'!J53:J53)),"","Неверно!")</f>
      </c>
      <c r="B118" s="191">
        <v>40997</v>
      </c>
      <c r="C118" s="187" t="s">
        <v>621</v>
      </c>
      <c r="D118" s="187" t="s">
        <v>568</v>
      </c>
    </row>
    <row r="119" spans="1:4" ht="25.5">
      <c r="A119" s="196">
        <f>IF((SUM('Разделы 1, 2'!G47:G47)=SUM('Разделы 1, 2'!H47:H47)+SUM('Разделы 1, 2'!J47:J47)),"","Неверно!")</f>
      </c>
      <c r="B119" s="191">
        <v>40997</v>
      </c>
      <c r="C119" s="187" t="s">
        <v>615</v>
      </c>
      <c r="D119" s="187" t="s">
        <v>568</v>
      </c>
    </row>
    <row r="120" spans="1:4" ht="25.5">
      <c r="A120" s="196">
        <f>IF((SUM('Разделы 1, 2'!G24:G24)=SUM('Разделы 1, 2'!H24:H24)+SUM('Разделы 1, 2'!J24:J24)),"","Неверно!")</f>
      </c>
      <c r="B120" s="191">
        <v>40997</v>
      </c>
      <c r="C120" s="187" t="s">
        <v>452</v>
      </c>
      <c r="D120" s="187" t="s">
        <v>568</v>
      </c>
    </row>
    <row r="121" spans="1:4" ht="25.5">
      <c r="A121" s="196">
        <f>IF((SUM('Разделы 1, 2'!G95:G95)=SUM('Разделы 1, 2'!H95:H95)+SUM('Разделы 1, 2'!J95:J95)),"","Неверно!")</f>
      </c>
      <c r="B121" s="191">
        <v>40997</v>
      </c>
      <c r="C121" s="187" t="s">
        <v>663</v>
      </c>
      <c r="D121" s="187" t="s">
        <v>568</v>
      </c>
    </row>
    <row r="122" spans="1:4" ht="25.5">
      <c r="A122" s="196">
        <f>IF((SUM('Разделы 1, 2'!G58:G58)=SUM('Разделы 1, 2'!H58:H58)+SUM('Разделы 1, 2'!J58:J58)),"","Неверно!")</f>
      </c>
      <c r="B122" s="191">
        <v>40997</v>
      </c>
      <c r="C122" s="187" t="s">
        <v>626</v>
      </c>
      <c r="D122" s="187" t="s">
        <v>568</v>
      </c>
    </row>
    <row r="123" spans="1:4" ht="25.5">
      <c r="A123" s="196">
        <f>IF((SUM('Разделы 1, 2'!G18:G18)=SUM('Разделы 1, 2'!H18:H18)+SUM('Разделы 1, 2'!J18:J18)),"","Неверно!")</f>
      </c>
      <c r="B123" s="191">
        <v>40997</v>
      </c>
      <c r="C123" s="187" t="s">
        <v>446</v>
      </c>
      <c r="D123" s="187" t="s">
        <v>568</v>
      </c>
    </row>
    <row r="124" spans="1:4" ht="25.5">
      <c r="A124" s="196">
        <f>IF((SUM('Разделы 1, 2'!G78:G78)=SUM('Разделы 1, 2'!H78:H78)+SUM('Разделы 1, 2'!J78:J78)),"","Неверно!")</f>
      </c>
      <c r="B124" s="191">
        <v>40997</v>
      </c>
      <c r="C124" s="187" t="s">
        <v>646</v>
      </c>
      <c r="D124" s="187" t="s">
        <v>568</v>
      </c>
    </row>
    <row r="125" spans="1:4" ht="25.5">
      <c r="A125" s="196">
        <f>IF((SUM('Разделы 1, 2'!G15:G15)=SUM('Разделы 1, 2'!H15:H15)+SUM('Разделы 1, 2'!J15:J15)),"","Неверно!")</f>
      </c>
      <c r="B125" s="191">
        <v>40997</v>
      </c>
      <c r="C125" s="187" t="s">
        <v>443</v>
      </c>
      <c r="D125" s="187" t="s">
        <v>568</v>
      </c>
    </row>
    <row r="126" spans="1:4" ht="25.5">
      <c r="A126" s="196">
        <f>IF((SUM('Разделы 1, 2'!G32:G32)=SUM('Разделы 1, 2'!H32:H32)+SUM('Разделы 1, 2'!J32:J32)),"","Неверно!")</f>
      </c>
      <c r="B126" s="191">
        <v>40997</v>
      </c>
      <c r="C126" s="187" t="s">
        <v>460</v>
      </c>
      <c r="D126" s="187" t="s">
        <v>568</v>
      </c>
    </row>
    <row r="127" spans="1:4" ht="25.5">
      <c r="A127" s="196">
        <f>IF((SUM('Разделы 1, 2'!G55:G55)=SUM('Разделы 1, 2'!H55:H55)+SUM('Разделы 1, 2'!J55:J55)),"","Неверно!")</f>
      </c>
      <c r="B127" s="191">
        <v>40997</v>
      </c>
      <c r="C127" s="187" t="s">
        <v>623</v>
      </c>
      <c r="D127" s="187" t="s">
        <v>568</v>
      </c>
    </row>
    <row r="128" spans="1:4" ht="25.5">
      <c r="A128" s="196">
        <f>IF((SUM('Разделы 1, 2'!G38:G38)=SUM('Разделы 1, 2'!H38:H38)+SUM('Разделы 1, 2'!J38:J38)),"","Неверно!")</f>
      </c>
      <c r="B128" s="191">
        <v>40997</v>
      </c>
      <c r="C128" s="187" t="s">
        <v>466</v>
      </c>
      <c r="D128" s="187" t="s">
        <v>568</v>
      </c>
    </row>
    <row r="129" spans="1:4" ht="25.5">
      <c r="A129" s="196">
        <f>IF((SUM('Разделы 1, 2'!G75:G75)=SUM('Разделы 1, 2'!H75:H75)+SUM('Разделы 1, 2'!J75:J75)),"","Неверно!")</f>
      </c>
      <c r="B129" s="191">
        <v>40997</v>
      </c>
      <c r="C129" s="187" t="s">
        <v>643</v>
      </c>
      <c r="D129" s="187" t="s">
        <v>568</v>
      </c>
    </row>
    <row r="130" spans="1:4" ht="25.5">
      <c r="A130" s="196">
        <f>IF((SUM('Разделы 1, 2'!G98:G98)=SUM('Разделы 1, 2'!H98:H98)+SUM('Разделы 1, 2'!J98:J98)),"","Неверно!")</f>
      </c>
      <c r="B130" s="191">
        <v>40997</v>
      </c>
      <c r="C130" s="187" t="s">
        <v>666</v>
      </c>
      <c r="D130" s="187" t="s">
        <v>568</v>
      </c>
    </row>
    <row r="131" spans="1:4" ht="25.5">
      <c r="A131" s="196">
        <f>IF((SUM('Разделы 1, 2'!G35:G35)=SUM('Разделы 1, 2'!H35:H35)+SUM('Разделы 1, 2'!J35:J35)),"","Неверно!")</f>
      </c>
      <c r="B131" s="191">
        <v>40997</v>
      </c>
      <c r="C131" s="187" t="s">
        <v>463</v>
      </c>
      <c r="D131" s="187" t="s">
        <v>568</v>
      </c>
    </row>
    <row r="132" spans="1:4" ht="25.5">
      <c r="A132" s="196">
        <f>IF((SUM('Разделы 1, 2'!G81:G81)=SUM('Разделы 1, 2'!H81:H81)+SUM('Разделы 1, 2'!J81:J81)),"","Неверно!")</f>
      </c>
      <c r="B132" s="191">
        <v>40997</v>
      </c>
      <c r="C132" s="187" t="s">
        <v>649</v>
      </c>
      <c r="D132" s="187" t="s">
        <v>568</v>
      </c>
    </row>
    <row r="133" spans="1:4" ht="25.5">
      <c r="A133" s="196">
        <f>IF((SUM('Разделы 1, 2'!G12:G12)=SUM('Разделы 1, 2'!H12:H12)+SUM('Разделы 1, 2'!J12:J12)),"","Неверно!")</f>
      </c>
      <c r="B133" s="191">
        <v>40997</v>
      </c>
      <c r="C133" s="187" t="s">
        <v>570</v>
      </c>
      <c r="D133" s="187" t="s">
        <v>568</v>
      </c>
    </row>
    <row r="134" spans="1:4" ht="25.5">
      <c r="A134" s="196">
        <f>IF((SUM('Разделы 1, 2'!G14:G14)=SUM('Разделы 1, 2'!H14:H14)+SUM('Разделы 1, 2'!J14:J14)),"","Неверно!")</f>
      </c>
      <c r="B134" s="191">
        <v>40997</v>
      </c>
      <c r="C134" s="187" t="s">
        <v>442</v>
      </c>
      <c r="D134" s="187" t="s">
        <v>568</v>
      </c>
    </row>
    <row r="135" spans="1:4" ht="25.5">
      <c r="A135" s="196">
        <f>IF((SUM('Разделы 1, 2'!G51:G51)=SUM('Разделы 1, 2'!H51:H51)+SUM('Разделы 1, 2'!J51:J51)),"","Неверно!")</f>
      </c>
      <c r="B135" s="191">
        <v>40997</v>
      </c>
      <c r="C135" s="187" t="s">
        <v>619</v>
      </c>
      <c r="D135" s="187" t="s">
        <v>568</v>
      </c>
    </row>
    <row r="136" spans="1:4" ht="25.5">
      <c r="A136" s="196">
        <f>IF((SUM('Разделы 1, 2'!G71:G71)=SUM('Разделы 1, 2'!H71:H71)+SUM('Разделы 1, 2'!J71:J71)),"","Неверно!")</f>
      </c>
      <c r="B136" s="191">
        <v>40997</v>
      </c>
      <c r="C136" s="187" t="s">
        <v>639</v>
      </c>
      <c r="D136" s="187" t="s">
        <v>568</v>
      </c>
    </row>
    <row r="137" spans="1:4" ht="25.5">
      <c r="A137" s="196">
        <f>IF((SUM('Разделы 1, 2'!G64:G64)=SUM('Разделы 1, 2'!H64:H64)+SUM('Разделы 1, 2'!J64:J64)),"","Неверно!")</f>
      </c>
      <c r="B137" s="191">
        <v>40997</v>
      </c>
      <c r="C137" s="187" t="s">
        <v>632</v>
      </c>
      <c r="D137" s="187" t="s">
        <v>568</v>
      </c>
    </row>
    <row r="138" spans="1:4" ht="25.5">
      <c r="A138" s="196">
        <f>IF((SUM('Разделы 1, 2'!G89:G89)=SUM('Разделы 1, 2'!H89:H89)+SUM('Разделы 1, 2'!J89:J89)),"","Неверно!")</f>
      </c>
      <c r="B138" s="191">
        <v>40997</v>
      </c>
      <c r="C138" s="187" t="s">
        <v>657</v>
      </c>
      <c r="D138" s="187" t="s">
        <v>568</v>
      </c>
    </row>
    <row r="139" spans="1:4" ht="25.5">
      <c r="A139" s="196">
        <f>IF((SUM('Разделы 1, 2'!G49:G49)=SUM('Разделы 1, 2'!H49:H49)+SUM('Разделы 1, 2'!J49:J49)),"","Неверно!")</f>
      </c>
      <c r="B139" s="191">
        <v>40997</v>
      </c>
      <c r="C139" s="187" t="s">
        <v>617</v>
      </c>
      <c r="D139" s="187" t="s">
        <v>568</v>
      </c>
    </row>
    <row r="140" spans="1:4" ht="25.5">
      <c r="A140" s="196">
        <f>IF((SUM('Разделы 1, 2'!G61:G61)=SUM('Разделы 1, 2'!H61:H61)+SUM('Разделы 1, 2'!J61:J61)),"","Неверно!")</f>
      </c>
      <c r="B140" s="191">
        <v>40997</v>
      </c>
      <c r="C140" s="187" t="s">
        <v>629</v>
      </c>
      <c r="D140" s="187" t="s">
        <v>568</v>
      </c>
    </row>
    <row r="141" spans="1:4" ht="25.5">
      <c r="A141" s="196">
        <f>IF((SUM('Разделы 1, 2'!G44:G44)=SUM('Разделы 1, 2'!H44:H44)+SUM('Разделы 1, 2'!J44:J44)),"","Неверно!")</f>
      </c>
      <c r="B141" s="191">
        <v>40997</v>
      </c>
      <c r="C141" s="187" t="s">
        <v>612</v>
      </c>
      <c r="D141" s="187" t="s">
        <v>568</v>
      </c>
    </row>
    <row r="142" spans="1:4" ht="25.5">
      <c r="A142" s="196">
        <f>IF((SUM('Разделы 1, 2'!G67:G67)=SUM('Разделы 1, 2'!H67:H67)+SUM('Разделы 1, 2'!J67:J67)),"","Неверно!")</f>
      </c>
      <c r="B142" s="191">
        <v>40997</v>
      </c>
      <c r="C142" s="187" t="s">
        <v>635</v>
      </c>
      <c r="D142" s="187" t="s">
        <v>568</v>
      </c>
    </row>
    <row r="143" spans="1:4" ht="25.5">
      <c r="A143" s="196">
        <f>IF((SUM('Разделы 1, 2'!G21:G21)=SUM('Разделы 1, 2'!H21:H21)+SUM('Разделы 1, 2'!J21:J21)),"","Неверно!")</f>
      </c>
      <c r="B143" s="191">
        <v>40997</v>
      </c>
      <c r="C143" s="187" t="s">
        <v>449</v>
      </c>
      <c r="D143" s="187" t="s">
        <v>568</v>
      </c>
    </row>
    <row r="144" spans="1:4" ht="25.5">
      <c r="A144" s="196">
        <f>IF((SUM('Разделы 1, 2'!G84:G84)=SUM('Разделы 1, 2'!H84:H84)+SUM('Разделы 1, 2'!J84:J84)),"","Неверно!")</f>
      </c>
      <c r="B144" s="191">
        <v>40997</v>
      </c>
      <c r="C144" s="187" t="s">
        <v>652</v>
      </c>
      <c r="D144" s="187" t="s">
        <v>568</v>
      </c>
    </row>
    <row r="145" spans="1:4" ht="25.5">
      <c r="A145" s="196">
        <f>IF((SUM('Разделы 1, 2'!G87:G87)=SUM('Разделы 1, 2'!H87:H87)+SUM('Разделы 1, 2'!J87:J87)),"","Неверно!")</f>
      </c>
      <c r="B145" s="191">
        <v>40997</v>
      </c>
      <c r="C145" s="187" t="s">
        <v>655</v>
      </c>
      <c r="D145" s="187" t="s">
        <v>568</v>
      </c>
    </row>
    <row r="146" spans="1:4" ht="25.5">
      <c r="A146" s="196">
        <f>IF((SUM('Разделы 1, 2'!G41:G41)=SUM('Разделы 1, 2'!H41:H41)+SUM('Разделы 1, 2'!J41:J41)),"","Неверно!")</f>
      </c>
      <c r="B146" s="191">
        <v>40997</v>
      </c>
      <c r="C146" s="187" t="s">
        <v>469</v>
      </c>
      <c r="D146" s="187" t="s">
        <v>568</v>
      </c>
    </row>
    <row r="147" spans="1:4" ht="25.5">
      <c r="A147" s="196">
        <f>IF((SUM('Разделы 3, 4, 5, 6'!H6:H11)=SUM('Разделы 1, 2'!K92:K92)),"","Неверно!")</f>
      </c>
      <c r="B147" s="191">
        <v>40998</v>
      </c>
      <c r="C147" s="187" t="s">
        <v>667</v>
      </c>
      <c r="D147" s="187" t="s">
        <v>668</v>
      </c>
    </row>
    <row r="148" spans="1:4" ht="25.5">
      <c r="A148" s="196">
        <f>IF((SUM('Разделы 3, 4, 5, 6'!D22:D22)&lt;=SUM('Разделы 1, 2'!G92:G92)),"","Неверно!")</f>
      </c>
      <c r="B148" s="191">
        <v>41005</v>
      </c>
      <c r="C148" s="187" t="s">
        <v>669</v>
      </c>
      <c r="D148" s="187" t="s">
        <v>670</v>
      </c>
    </row>
    <row r="149" spans="1:4" ht="25.5">
      <c r="A149" s="196">
        <f>IF((SUM('Разделы 1, 2'!U67:U67)=SUM('Разделы 1, 2'!U10:U66)),"","Неверно!")</f>
      </c>
      <c r="B149" s="191">
        <v>41006</v>
      </c>
      <c r="C149" s="187" t="s">
        <v>688</v>
      </c>
      <c r="D149" s="187" t="s">
        <v>672</v>
      </c>
    </row>
    <row r="150" spans="1:4" ht="25.5">
      <c r="A150" s="196">
        <f>IF((SUM('Разделы 1, 2'!M67:M67)=SUM('Разделы 1, 2'!M10:M66)),"","Неверно!")</f>
      </c>
      <c r="B150" s="191">
        <v>41006</v>
      </c>
      <c r="C150" s="187" t="s">
        <v>680</v>
      </c>
      <c r="D150" s="187" t="s">
        <v>672</v>
      </c>
    </row>
    <row r="151" spans="1:4" ht="25.5">
      <c r="A151" s="196">
        <f>IF((SUM('Разделы 1, 2'!G67:G67)=SUM('Разделы 1, 2'!G10:G66)),"","Неверно!")</f>
      </c>
      <c r="B151" s="191">
        <v>41006</v>
      </c>
      <c r="C151" s="187" t="s">
        <v>674</v>
      </c>
      <c r="D151" s="187" t="s">
        <v>672</v>
      </c>
    </row>
    <row r="152" spans="1:4" ht="25.5">
      <c r="A152" s="196">
        <f>IF((SUM('Разделы 1, 2'!J67:J67)=SUM('Разделы 1, 2'!J10:J66)),"","Неверно!")</f>
      </c>
      <c r="B152" s="191">
        <v>41006</v>
      </c>
      <c r="C152" s="187" t="s">
        <v>677</v>
      </c>
      <c r="D152" s="187" t="s">
        <v>672</v>
      </c>
    </row>
    <row r="153" spans="1:4" ht="25.5">
      <c r="A153" s="196">
        <f>IF((SUM('Разделы 1, 2'!I67:I67)=SUM('Разделы 1, 2'!I10:I66)),"","Неверно!")</f>
      </c>
      <c r="B153" s="191">
        <v>41006</v>
      </c>
      <c r="C153" s="187" t="s">
        <v>676</v>
      </c>
      <c r="D153" s="187" t="s">
        <v>672</v>
      </c>
    </row>
    <row r="154" spans="1:4" ht="25.5">
      <c r="A154" s="196">
        <f>IF((SUM('Разделы 1, 2'!F67:F67)=SUM('Разделы 1, 2'!F10:F66)),"","Неверно!")</f>
      </c>
      <c r="B154" s="191">
        <v>41006</v>
      </c>
      <c r="C154" s="187" t="s">
        <v>673</v>
      </c>
      <c r="D154" s="187" t="s">
        <v>672</v>
      </c>
    </row>
    <row r="155" spans="1:4" ht="25.5">
      <c r="A155" s="196">
        <f>IF((SUM('Разделы 1, 2'!R67:R67)=SUM('Разделы 1, 2'!R10:R66)),"","Неверно!")</f>
      </c>
      <c r="B155" s="191">
        <v>41006</v>
      </c>
      <c r="C155" s="187" t="s">
        <v>685</v>
      </c>
      <c r="D155" s="187" t="s">
        <v>672</v>
      </c>
    </row>
    <row r="156" spans="1:4" ht="25.5">
      <c r="A156" s="196">
        <f>IF((SUM('Разделы 1, 2'!O67:O67)=SUM('Разделы 1, 2'!O10:O66)),"","Неверно!")</f>
      </c>
      <c r="B156" s="191">
        <v>41006</v>
      </c>
      <c r="C156" s="187" t="s">
        <v>682</v>
      </c>
      <c r="D156" s="187" t="s">
        <v>672</v>
      </c>
    </row>
    <row r="157" spans="1:4" ht="25.5">
      <c r="A157" s="196">
        <f>IF((SUM('Разделы 1, 2'!L67:L67)=SUM('Разделы 1, 2'!L10:L66)),"","Неверно!")</f>
      </c>
      <c r="B157" s="191">
        <v>41006</v>
      </c>
      <c r="C157" s="187" t="s">
        <v>679</v>
      </c>
      <c r="D157" s="187" t="s">
        <v>672</v>
      </c>
    </row>
    <row r="158" spans="1:4" ht="25.5">
      <c r="A158" s="196">
        <f>IF((SUM('Разделы 1, 2'!Q67:Q67)=SUM('Разделы 1, 2'!Q10:Q66)),"","Неверно!")</f>
      </c>
      <c r="B158" s="191">
        <v>41006</v>
      </c>
      <c r="C158" s="187" t="s">
        <v>684</v>
      </c>
      <c r="D158" s="187" t="s">
        <v>672</v>
      </c>
    </row>
    <row r="159" spans="1:4" ht="25.5">
      <c r="A159" s="196">
        <f>IF((SUM('Разделы 1, 2'!T67:T67)=SUM('Разделы 1, 2'!T10:T66)),"","Неверно!")</f>
      </c>
      <c r="B159" s="191">
        <v>41006</v>
      </c>
      <c r="C159" s="187" t="s">
        <v>687</v>
      </c>
      <c r="D159" s="187" t="s">
        <v>672</v>
      </c>
    </row>
    <row r="160" spans="1:4" ht="25.5">
      <c r="A160" s="196">
        <f>IF((SUM('Разделы 1, 2'!N67:N67)=SUM('Разделы 1, 2'!N10:N66)),"","Неверно!")</f>
      </c>
      <c r="B160" s="191">
        <v>41006</v>
      </c>
      <c r="C160" s="187" t="s">
        <v>681</v>
      </c>
      <c r="D160" s="187" t="s">
        <v>672</v>
      </c>
    </row>
    <row r="161" spans="1:4" ht="25.5">
      <c r="A161" s="196">
        <f>IF((SUM('Разделы 1, 2'!K67:K67)=SUM('Разделы 1, 2'!K10:K66)),"","Неверно!")</f>
      </c>
      <c r="B161" s="191">
        <v>41006</v>
      </c>
      <c r="C161" s="187" t="s">
        <v>678</v>
      </c>
      <c r="D161" s="187" t="s">
        <v>672</v>
      </c>
    </row>
    <row r="162" spans="1:4" ht="25.5">
      <c r="A162" s="196">
        <f>IF((SUM('Разделы 1, 2'!E67:E67)=SUM('Разделы 1, 2'!E10:E66)),"","Неверно!")</f>
      </c>
      <c r="B162" s="191">
        <v>41006</v>
      </c>
      <c r="C162" s="187" t="s">
        <v>671</v>
      </c>
      <c r="D162" s="187" t="s">
        <v>672</v>
      </c>
    </row>
    <row r="163" spans="1:4" ht="25.5">
      <c r="A163" s="196">
        <f>IF((SUM('Разделы 1, 2'!H67:H67)=SUM('Разделы 1, 2'!H10:H66)),"","Неверно!")</f>
      </c>
      <c r="B163" s="191">
        <v>41006</v>
      </c>
      <c r="C163" s="187" t="s">
        <v>675</v>
      </c>
      <c r="D163" s="187" t="s">
        <v>672</v>
      </c>
    </row>
    <row r="164" spans="1:4" ht="25.5">
      <c r="A164" s="196">
        <f>IF((SUM('Разделы 1, 2'!S67:S67)=SUM('Разделы 1, 2'!S10:S66)),"","Неверно!")</f>
      </c>
      <c r="B164" s="191">
        <v>41006</v>
      </c>
      <c r="C164" s="187" t="s">
        <v>686</v>
      </c>
      <c r="D164" s="187" t="s">
        <v>672</v>
      </c>
    </row>
    <row r="165" spans="1:4" ht="25.5">
      <c r="A165" s="196">
        <f>IF((SUM('Разделы 1, 2'!P67:P67)=SUM('Разделы 1, 2'!P10:P66)),"","Неверно!")</f>
      </c>
      <c r="B165" s="191">
        <v>41006</v>
      </c>
      <c r="C165" s="187" t="s">
        <v>683</v>
      </c>
      <c r="D165" s="187" t="s">
        <v>672</v>
      </c>
    </row>
    <row r="166" spans="1:4" ht="25.5">
      <c r="A166" s="196">
        <f>IF((SUM('Разделы 1, 2'!E10:U98)&gt;0),"","Неверно!")</f>
      </c>
      <c r="B166" s="191">
        <v>41007</v>
      </c>
      <c r="C166" s="187" t="s">
        <v>1292</v>
      </c>
      <c r="D166" s="187" t="s">
        <v>1293</v>
      </c>
    </row>
    <row r="167" spans="1:4" ht="38.25">
      <c r="A167" s="196">
        <f>IF((SUM('Разделы 1, 2'!E86:F86)=SUM('Разделы 1, 2'!N86:N86)+SUM('Разделы 1, 2'!P86:P86)),"","Неверно!")</f>
      </c>
      <c r="B167" s="191">
        <v>41009</v>
      </c>
      <c r="C167" s="187" t="s">
        <v>97</v>
      </c>
      <c r="D167" s="187" t="s">
        <v>1042</v>
      </c>
    </row>
    <row r="168" spans="1:4" ht="38.25">
      <c r="A168" s="196">
        <f>IF((SUM('Разделы 1, 2'!E63:F63)=SUM('Разделы 1, 2'!N63:N63)+SUM('Разделы 1, 2'!P63:P63)),"","Неверно!")</f>
      </c>
      <c r="B168" s="191">
        <v>41009</v>
      </c>
      <c r="C168" s="187" t="s">
        <v>1107</v>
      </c>
      <c r="D168" s="187" t="s">
        <v>1042</v>
      </c>
    </row>
    <row r="169" spans="1:4" ht="38.25">
      <c r="A169" s="196">
        <f>IF((SUM('Разделы 1, 2'!E69:F69)=SUM('Разделы 1, 2'!N69:N69)+SUM('Разделы 1, 2'!P69:P69)),"","Неверно!")</f>
      </c>
      <c r="B169" s="191">
        <v>41009</v>
      </c>
      <c r="C169" s="187" t="s">
        <v>1113</v>
      </c>
      <c r="D169" s="187" t="s">
        <v>1042</v>
      </c>
    </row>
    <row r="170" spans="1:4" ht="38.25">
      <c r="A170" s="196">
        <f>IF((SUM('Разделы 1, 2'!E46:F46)=SUM('Разделы 1, 2'!N46:N46)+SUM('Разделы 1, 2'!P46:P46)),"","Неверно!")</f>
      </c>
      <c r="B170" s="191">
        <v>41009</v>
      </c>
      <c r="C170" s="187" t="s">
        <v>50</v>
      </c>
      <c r="D170" s="187" t="s">
        <v>1042</v>
      </c>
    </row>
    <row r="171" spans="1:4" ht="38.25">
      <c r="A171" s="196">
        <f>IF((SUM('Разделы 1, 2'!E29:F29)=SUM('Разделы 1, 2'!N29:N29)+SUM('Разделы 1, 2'!P29:P29)),"","Неверно!")</f>
      </c>
      <c r="B171" s="191">
        <v>41009</v>
      </c>
      <c r="C171" s="187" t="s">
        <v>1061</v>
      </c>
      <c r="D171" s="187" t="s">
        <v>1042</v>
      </c>
    </row>
    <row r="172" spans="1:4" ht="38.25">
      <c r="A172" s="196">
        <f>IF((SUM('Разделы 1, 2'!E35:F35)=SUM('Разделы 1, 2'!N35:N35)+SUM('Разделы 1, 2'!P35:P35)),"","Неверно!")</f>
      </c>
      <c r="B172" s="191">
        <v>41009</v>
      </c>
      <c r="C172" s="187" t="s">
        <v>1067</v>
      </c>
      <c r="D172" s="187" t="s">
        <v>1042</v>
      </c>
    </row>
    <row r="173" spans="1:4" ht="38.25">
      <c r="A173" s="196">
        <f>IF((SUM('Разделы 1, 2'!E52:F52)=SUM('Разделы 1, 2'!N52:N52)+SUM('Разделы 1, 2'!P52:P52)),"","Неверно!")</f>
      </c>
      <c r="B173" s="191">
        <v>41009</v>
      </c>
      <c r="C173" s="187" t="s">
        <v>1096</v>
      </c>
      <c r="D173" s="187" t="s">
        <v>1042</v>
      </c>
    </row>
    <row r="174" spans="1:4" ht="38.25">
      <c r="A174" s="196">
        <f>IF((SUM('Разделы 1, 2'!E12:F12)=SUM('Разделы 1, 2'!N12:N12)+SUM('Разделы 1, 2'!P12:P12)),"","Неверно!")</f>
      </c>
      <c r="B174" s="191">
        <v>41009</v>
      </c>
      <c r="C174" s="187" t="s">
        <v>1044</v>
      </c>
      <c r="D174" s="187" t="s">
        <v>1042</v>
      </c>
    </row>
    <row r="175" spans="1:4" ht="38.25">
      <c r="A175" s="196">
        <f>IF((SUM('Разделы 1, 2'!E72:F72)=SUM('Разделы 1, 2'!N72:N72)+SUM('Разделы 1, 2'!P72:P72)),"","Неверно!")</f>
      </c>
      <c r="B175" s="191">
        <v>41009</v>
      </c>
      <c r="C175" s="187" t="s">
        <v>83</v>
      </c>
      <c r="D175" s="187" t="s">
        <v>1042</v>
      </c>
    </row>
    <row r="176" spans="1:4" ht="38.25">
      <c r="A176" s="196">
        <f>IF((SUM('Разделы 1, 2'!E89:F89)=SUM('Разделы 1, 2'!N89:N89)+SUM('Разделы 1, 2'!P89:P89)),"","Неверно!")</f>
      </c>
      <c r="B176" s="191">
        <v>41009</v>
      </c>
      <c r="C176" s="187" t="s">
        <v>100</v>
      </c>
      <c r="D176" s="187" t="s">
        <v>1042</v>
      </c>
    </row>
    <row r="177" spans="1:4" ht="38.25">
      <c r="A177" s="196">
        <f>IF((SUM('Разделы 1, 2'!E26:F26)=SUM('Разделы 1, 2'!N26:N26)+SUM('Разделы 1, 2'!P26:P26)),"","Неверно!")</f>
      </c>
      <c r="B177" s="191">
        <v>41009</v>
      </c>
      <c r="C177" s="187" t="s">
        <v>1058</v>
      </c>
      <c r="D177" s="187" t="s">
        <v>1042</v>
      </c>
    </row>
    <row r="178" spans="1:4" ht="38.25">
      <c r="A178" s="196">
        <f>IF((SUM('Разделы 1, 2'!E49:F49)=SUM('Разделы 1, 2'!N49:N49)+SUM('Разделы 1, 2'!P49:P49)),"","Неверно!")</f>
      </c>
      <c r="B178" s="191">
        <v>41009</v>
      </c>
      <c r="C178" s="187" t="s">
        <v>53</v>
      </c>
      <c r="D178" s="187" t="s">
        <v>1042</v>
      </c>
    </row>
    <row r="179" spans="1:4" ht="38.25">
      <c r="A179" s="196">
        <f>IF((SUM('Разделы 1, 2'!E21:F21)=SUM('Разделы 1, 2'!N21:N21)+SUM('Разделы 1, 2'!P21:P21)),"","Неверно!")</f>
      </c>
      <c r="B179" s="191">
        <v>41009</v>
      </c>
      <c r="C179" s="187" t="s">
        <v>1053</v>
      </c>
      <c r="D179" s="187" t="s">
        <v>1042</v>
      </c>
    </row>
    <row r="180" spans="1:4" ht="38.25">
      <c r="A180" s="196">
        <f>IF((SUM('Разделы 1, 2'!E61:F61)=SUM('Разделы 1, 2'!N61:N61)+SUM('Разделы 1, 2'!P61:P61)),"","Неверно!")</f>
      </c>
      <c r="B180" s="191">
        <v>41009</v>
      </c>
      <c r="C180" s="187" t="s">
        <v>1105</v>
      </c>
      <c r="D180" s="187" t="s">
        <v>1042</v>
      </c>
    </row>
    <row r="181" spans="1:4" ht="38.25">
      <c r="A181" s="196">
        <f>IF((SUM('Разделы 1, 2'!E44:F44)=SUM('Разделы 1, 2'!N44:N44)+SUM('Разделы 1, 2'!P44:P44)),"","Неверно!")</f>
      </c>
      <c r="B181" s="191">
        <v>41009</v>
      </c>
      <c r="C181" s="187" t="s">
        <v>48</v>
      </c>
      <c r="D181" s="187" t="s">
        <v>1042</v>
      </c>
    </row>
    <row r="182" spans="1:4" ht="38.25">
      <c r="A182" s="196">
        <f>IF((SUM('Разделы 1, 2'!E38:F38)=SUM('Разделы 1, 2'!N38:N38)+SUM('Разделы 1, 2'!P38:P38)),"","Неверно!")</f>
      </c>
      <c r="B182" s="191">
        <v>41009</v>
      </c>
      <c r="C182" s="187" t="s">
        <v>1070</v>
      </c>
      <c r="D182" s="187" t="s">
        <v>1042</v>
      </c>
    </row>
    <row r="183" spans="1:4" ht="38.25">
      <c r="A183" s="196">
        <f>IF((SUM('Разделы 1, 2'!E78:F78)=SUM('Разделы 1, 2'!N78:N78)+SUM('Разделы 1, 2'!P78:P78)),"","Неверно!")</f>
      </c>
      <c r="B183" s="191">
        <v>41009</v>
      </c>
      <c r="C183" s="187" t="s">
        <v>89</v>
      </c>
      <c r="D183" s="187" t="s">
        <v>1042</v>
      </c>
    </row>
    <row r="184" spans="1:4" ht="38.25">
      <c r="A184" s="196">
        <f>IF((SUM('Разделы 1, 2'!E84:F84)=SUM('Разделы 1, 2'!N84:N84)+SUM('Разделы 1, 2'!P84:P84)),"","Неверно!")</f>
      </c>
      <c r="B184" s="191">
        <v>41009</v>
      </c>
      <c r="C184" s="187" t="s">
        <v>95</v>
      </c>
      <c r="D184" s="187" t="s">
        <v>1042</v>
      </c>
    </row>
    <row r="185" spans="1:4" ht="38.25">
      <c r="A185" s="196">
        <f>IF((SUM('Разделы 1, 2'!E64:F64)=SUM('Разделы 1, 2'!N64:N64)+SUM('Разделы 1, 2'!P64:P64)),"","Неверно!")</f>
      </c>
      <c r="B185" s="191">
        <v>41009</v>
      </c>
      <c r="C185" s="187" t="s">
        <v>1108</v>
      </c>
      <c r="D185" s="187" t="s">
        <v>1042</v>
      </c>
    </row>
    <row r="186" spans="1:4" ht="38.25">
      <c r="A186" s="196">
        <f>IF((SUM('Разделы 1, 2'!E41:F41)=SUM('Разделы 1, 2'!N41:N41)+SUM('Разделы 1, 2'!P41:P41)),"","Неверно!")</f>
      </c>
      <c r="B186" s="191">
        <v>41009</v>
      </c>
      <c r="C186" s="187" t="s">
        <v>1073</v>
      </c>
      <c r="D186" s="187" t="s">
        <v>1042</v>
      </c>
    </row>
    <row r="187" spans="1:4" ht="38.25">
      <c r="A187" s="196">
        <f>IF((SUM('Разделы 1, 2'!E18:F18)=SUM('Разделы 1, 2'!N18:N18)+SUM('Разделы 1, 2'!P18:P18)),"","Неверно!")</f>
      </c>
      <c r="B187" s="191">
        <v>41009</v>
      </c>
      <c r="C187" s="187" t="s">
        <v>1050</v>
      </c>
      <c r="D187" s="187" t="s">
        <v>1042</v>
      </c>
    </row>
    <row r="188" spans="1:4" ht="38.25">
      <c r="A188" s="196">
        <f>IF((SUM('Разделы 1, 2'!E81:F81)=SUM('Разделы 1, 2'!N81:N81)+SUM('Разделы 1, 2'!P81:P81)),"","Неверно!")</f>
      </c>
      <c r="B188" s="191">
        <v>41009</v>
      </c>
      <c r="C188" s="187" t="s">
        <v>92</v>
      </c>
      <c r="D188" s="187" t="s">
        <v>1042</v>
      </c>
    </row>
    <row r="189" spans="1:4" ht="38.25">
      <c r="A189" s="196">
        <f>IF((SUM('Разделы 1, 2'!E58:F58)=SUM('Разделы 1, 2'!N58:N58)+SUM('Разделы 1, 2'!P58:P58)),"","Неверно!")</f>
      </c>
      <c r="B189" s="191">
        <v>41009</v>
      </c>
      <c r="C189" s="187" t="s">
        <v>1102</v>
      </c>
      <c r="D189" s="187" t="s">
        <v>1042</v>
      </c>
    </row>
    <row r="190" spans="1:4" ht="38.25">
      <c r="A190" s="196">
        <f>IF((SUM('Разделы 1, 2'!E75:F75)=SUM('Разделы 1, 2'!N75:N75)+SUM('Разделы 1, 2'!P75:P75)),"","Неверно!")</f>
      </c>
      <c r="B190" s="191">
        <v>41009</v>
      </c>
      <c r="C190" s="187" t="s">
        <v>86</v>
      </c>
      <c r="D190" s="187" t="s">
        <v>1042</v>
      </c>
    </row>
    <row r="191" spans="1:4" ht="38.25">
      <c r="A191" s="196">
        <f>IF((SUM('Разделы 1, 2'!E15:F15)=SUM('Разделы 1, 2'!N15:N15)+SUM('Разделы 1, 2'!P15:P15)),"","Неверно!")</f>
      </c>
      <c r="B191" s="191">
        <v>41009</v>
      </c>
      <c r="C191" s="187" t="s">
        <v>1047</v>
      </c>
      <c r="D191" s="187" t="s">
        <v>1042</v>
      </c>
    </row>
    <row r="192" spans="1:4" ht="38.25">
      <c r="A192" s="196">
        <f>IF((SUM('Разделы 1, 2'!E55:F55)=SUM('Разделы 1, 2'!N55:N55)+SUM('Разделы 1, 2'!P55:P55)),"","Неверно!")</f>
      </c>
      <c r="B192" s="191">
        <v>41009</v>
      </c>
      <c r="C192" s="187" t="s">
        <v>1099</v>
      </c>
      <c r="D192" s="187" t="s">
        <v>1042</v>
      </c>
    </row>
    <row r="193" spans="1:4" ht="38.25">
      <c r="A193" s="196">
        <f>IF((SUM('Разделы 1, 2'!E92:F92)=SUM('Разделы 1, 2'!N92:N92)+SUM('Разделы 1, 2'!P92:P92)),"","Неверно!")</f>
      </c>
      <c r="B193" s="191">
        <v>41009</v>
      </c>
      <c r="C193" s="187" t="s">
        <v>103</v>
      </c>
      <c r="D193" s="187" t="s">
        <v>1042</v>
      </c>
    </row>
    <row r="194" spans="1:4" ht="38.25">
      <c r="A194" s="196">
        <f>IF((SUM('Разделы 1, 2'!E85:F85)=SUM('Разделы 1, 2'!N85:N85)+SUM('Разделы 1, 2'!P85:P85)),"","Неверно!")</f>
      </c>
      <c r="B194" s="191">
        <v>41009</v>
      </c>
      <c r="C194" s="187" t="s">
        <v>96</v>
      </c>
      <c r="D194" s="187" t="s">
        <v>1042</v>
      </c>
    </row>
    <row r="195" spans="1:4" ht="38.25">
      <c r="A195" s="196">
        <f>IF((SUM('Разделы 1, 2'!E62:F62)=SUM('Разделы 1, 2'!N62:N62)+SUM('Разделы 1, 2'!P62:P62)),"","Неверно!")</f>
      </c>
      <c r="B195" s="191">
        <v>41009</v>
      </c>
      <c r="C195" s="187" t="s">
        <v>1106</v>
      </c>
      <c r="D195" s="187" t="s">
        <v>1042</v>
      </c>
    </row>
    <row r="196" spans="1:4" ht="38.25">
      <c r="A196" s="196">
        <f>IF((SUM('Разделы 1, 2'!E22:F22)=SUM('Разделы 1, 2'!N22:N22)+SUM('Разделы 1, 2'!P22:P22)),"","Неверно!")</f>
      </c>
      <c r="B196" s="191">
        <v>41009</v>
      </c>
      <c r="C196" s="187" t="s">
        <v>1054</v>
      </c>
      <c r="D196" s="187" t="s">
        <v>1042</v>
      </c>
    </row>
    <row r="197" spans="1:4" ht="38.25">
      <c r="A197" s="196">
        <f>IF((SUM('Разделы 1, 2'!E45:F45)=SUM('Разделы 1, 2'!N45:N45)+SUM('Разделы 1, 2'!P45:P45)),"","Неверно!")</f>
      </c>
      <c r="B197" s="191">
        <v>41009</v>
      </c>
      <c r="C197" s="187" t="s">
        <v>49</v>
      </c>
      <c r="D197" s="187" t="s">
        <v>1042</v>
      </c>
    </row>
    <row r="198" spans="1:4" ht="38.25">
      <c r="A198" s="196">
        <f>IF((SUM('Разделы 1, 2'!E42:F42)=SUM('Разделы 1, 2'!N42:N42)+SUM('Разделы 1, 2'!P42:P42)),"","Неверно!")</f>
      </c>
      <c r="B198" s="191">
        <v>41009</v>
      </c>
      <c r="C198" s="187" t="s">
        <v>1074</v>
      </c>
      <c r="D198" s="187" t="s">
        <v>1042</v>
      </c>
    </row>
    <row r="199" spans="1:4" ht="38.25">
      <c r="A199" s="196">
        <f>IF((SUM('Разделы 1, 2'!E82:F82)=SUM('Разделы 1, 2'!N82:N82)+SUM('Разделы 1, 2'!P82:P82)),"","Неверно!")</f>
      </c>
      <c r="B199" s="191">
        <v>41009</v>
      </c>
      <c r="C199" s="187" t="s">
        <v>93</v>
      </c>
      <c r="D199" s="187" t="s">
        <v>1042</v>
      </c>
    </row>
    <row r="200" spans="1:4" ht="38.25">
      <c r="A200" s="196">
        <f>IF((SUM('Разделы 1, 2'!E65:F65)=SUM('Разделы 1, 2'!N65:N65)+SUM('Разделы 1, 2'!P65:P65)),"","Неверно!")</f>
      </c>
      <c r="B200" s="191">
        <v>41009</v>
      </c>
      <c r="C200" s="187" t="s">
        <v>1109</v>
      </c>
      <c r="D200" s="187" t="s">
        <v>1042</v>
      </c>
    </row>
    <row r="201" spans="1:4" ht="38.25">
      <c r="A201" s="196">
        <f>IF((SUM('Разделы 1, 2'!E19:F19)=SUM('Разделы 1, 2'!N19:N19)+SUM('Разделы 1, 2'!P19:P19)),"","Неверно!")</f>
      </c>
      <c r="B201" s="191">
        <v>41009</v>
      </c>
      <c r="C201" s="187" t="s">
        <v>1051</v>
      </c>
      <c r="D201" s="187" t="s">
        <v>1042</v>
      </c>
    </row>
    <row r="202" spans="1:4" ht="38.25">
      <c r="A202" s="196">
        <f>IF((SUM('Разделы 1, 2'!E88:F88)=SUM('Разделы 1, 2'!N88:N88)+SUM('Разделы 1, 2'!P88:P88)),"","Неверно!")</f>
      </c>
      <c r="B202" s="191">
        <v>41009</v>
      </c>
      <c r="C202" s="187" t="s">
        <v>99</v>
      </c>
      <c r="D202" s="187" t="s">
        <v>1042</v>
      </c>
    </row>
    <row r="203" spans="1:4" ht="38.25">
      <c r="A203" s="196">
        <f>IF((SUM('Разделы 1, 2'!E91:F91)=SUM('Разделы 1, 2'!N91:N91)+SUM('Разделы 1, 2'!P91:P91)),"","Неверно!")</f>
      </c>
      <c r="B203" s="191">
        <v>41009</v>
      </c>
      <c r="C203" s="187" t="s">
        <v>102</v>
      </c>
      <c r="D203" s="187" t="s">
        <v>1042</v>
      </c>
    </row>
    <row r="204" spans="1:4" ht="38.25">
      <c r="A204" s="196">
        <f>IF((SUM('Разделы 1, 2'!E74:F74)=SUM('Разделы 1, 2'!N74:N74)+SUM('Разделы 1, 2'!P74:P74)),"","Неверно!")</f>
      </c>
      <c r="B204" s="191">
        <v>41009</v>
      </c>
      <c r="C204" s="187" t="s">
        <v>85</v>
      </c>
      <c r="D204" s="187" t="s">
        <v>1042</v>
      </c>
    </row>
    <row r="205" spans="1:4" ht="38.25">
      <c r="A205" s="196">
        <f>IF((SUM('Разделы 1, 2'!E68:F68)=SUM('Разделы 1, 2'!N68:N68)+SUM('Разделы 1, 2'!P68:P68)),"","Неверно!")</f>
      </c>
      <c r="B205" s="191">
        <v>41009</v>
      </c>
      <c r="C205" s="187" t="s">
        <v>1112</v>
      </c>
      <c r="D205" s="187" t="s">
        <v>1042</v>
      </c>
    </row>
    <row r="206" spans="1:4" ht="38.25">
      <c r="A206" s="196">
        <f>IF((SUM('Разделы 1, 2'!E28:F28)=SUM('Разделы 1, 2'!N28:N28)+SUM('Разделы 1, 2'!P28:P28)),"","Неверно!")</f>
      </c>
      <c r="B206" s="191">
        <v>41009</v>
      </c>
      <c r="C206" s="187" t="s">
        <v>1060</v>
      </c>
      <c r="D206" s="187" t="s">
        <v>1042</v>
      </c>
    </row>
    <row r="207" spans="1:4" ht="38.25">
      <c r="A207" s="196">
        <f>IF((SUM('Разделы 1, 2'!E11:F11)=SUM('Разделы 1, 2'!N11:N11)+SUM('Разделы 1, 2'!P11:P11)),"","Неверно!")</f>
      </c>
      <c r="B207" s="191">
        <v>41009</v>
      </c>
      <c r="C207" s="187" t="s">
        <v>1043</v>
      </c>
      <c r="D207" s="187" t="s">
        <v>1042</v>
      </c>
    </row>
    <row r="208" spans="1:4" ht="38.25">
      <c r="A208" s="196">
        <f>IF((SUM('Разделы 1, 2'!E39:F39)=SUM('Разделы 1, 2'!N39:N39)+SUM('Разделы 1, 2'!P39:P39)),"","Неверно!")</f>
      </c>
      <c r="B208" s="191">
        <v>41009</v>
      </c>
      <c r="C208" s="187" t="s">
        <v>1071</v>
      </c>
      <c r="D208" s="187" t="s">
        <v>1042</v>
      </c>
    </row>
    <row r="209" spans="1:4" ht="38.25">
      <c r="A209" s="196">
        <f>IF((SUM('Разделы 1, 2'!E31:F31)=SUM('Разделы 1, 2'!N31:N31)+SUM('Разделы 1, 2'!P31:P31)),"","Неверно!")</f>
      </c>
      <c r="B209" s="191">
        <v>41009</v>
      </c>
      <c r="C209" s="187" t="s">
        <v>1063</v>
      </c>
      <c r="D209" s="187" t="s">
        <v>1042</v>
      </c>
    </row>
    <row r="210" spans="1:4" ht="38.25">
      <c r="A210" s="196">
        <f>IF((SUM('Разделы 1, 2'!E94:F94)=SUM('Разделы 1, 2'!N94:N94)+SUM('Разделы 1, 2'!P94:P94)),"","Неверно!")</f>
      </c>
      <c r="B210" s="191">
        <v>41009</v>
      </c>
      <c r="C210" s="187" t="s">
        <v>105</v>
      </c>
      <c r="D210" s="187" t="s">
        <v>1042</v>
      </c>
    </row>
    <row r="211" spans="1:4" ht="38.25">
      <c r="A211" s="196">
        <f>IF((SUM('Разделы 1, 2'!E48:F48)=SUM('Разделы 1, 2'!N48:N48)+SUM('Разделы 1, 2'!P48:P48)),"","Неверно!")</f>
      </c>
      <c r="B211" s="191">
        <v>41009</v>
      </c>
      <c r="C211" s="187" t="s">
        <v>52</v>
      </c>
      <c r="D211" s="187" t="s">
        <v>1042</v>
      </c>
    </row>
    <row r="212" spans="1:4" ht="38.25">
      <c r="A212" s="196">
        <f>IF((SUM('Разделы 1, 2'!E71:F71)=SUM('Разделы 1, 2'!N71:N71)+SUM('Разделы 1, 2'!P71:P71)),"","Неверно!")</f>
      </c>
      <c r="B212" s="191">
        <v>41009</v>
      </c>
      <c r="C212" s="187" t="s">
        <v>82</v>
      </c>
      <c r="D212" s="187" t="s">
        <v>1042</v>
      </c>
    </row>
    <row r="213" spans="1:4" ht="38.25">
      <c r="A213" s="196">
        <f>IF((SUM('Разделы 1, 2'!E57:F57)=SUM('Разделы 1, 2'!N57:N57)+SUM('Разделы 1, 2'!P57:P57)),"","Неверно!")</f>
      </c>
      <c r="B213" s="191">
        <v>41009</v>
      </c>
      <c r="C213" s="187" t="s">
        <v>1101</v>
      </c>
      <c r="D213" s="187" t="s">
        <v>1042</v>
      </c>
    </row>
    <row r="214" spans="1:4" ht="38.25">
      <c r="A214" s="196">
        <f>IF((SUM('Разделы 1, 2'!E34:F34)=SUM('Разделы 1, 2'!N34:N34)+SUM('Разделы 1, 2'!P34:P34)),"","Неверно!")</f>
      </c>
      <c r="B214" s="191">
        <v>41009</v>
      </c>
      <c r="C214" s="187" t="s">
        <v>1066</v>
      </c>
      <c r="D214" s="187" t="s">
        <v>1042</v>
      </c>
    </row>
    <row r="215" spans="1:4" ht="38.25">
      <c r="A215" s="196">
        <f>IF((SUM('Разделы 1, 2'!E80:F80)=SUM('Разделы 1, 2'!N80:N80)+SUM('Разделы 1, 2'!P80:P80)),"","Неверно!")</f>
      </c>
      <c r="B215" s="191">
        <v>41009</v>
      </c>
      <c r="C215" s="187" t="s">
        <v>91</v>
      </c>
      <c r="D215" s="187" t="s">
        <v>1042</v>
      </c>
    </row>
    <row r="216" spans="1:4" ht="38.25">
      <c r="A216" s="196">
        <f>IF((SUM('Разделы 1, 2'!E97:F97)=SUM('Разделы 1, 2'!N97:N97)+SUM('Разделы 1, 2'!P97:P97)),"","Неверно!")</f>
      </c>
      <c r="B216" s="191">
        <v>41009</v>
      </c>
      <c r="C216" s="187" t="s">
        <v>108</v>
      </c>
      <c r="D216" s="187" t="s">
        <v>1042</v>
      </c>
    </row>
    <row r="217" spans="1:4" ht="38.25">
      <c r="A217" s="196">
        <f>IF((SUM('Разделы 1, 2'!E40:F40)=SUM('Разделы 1, 2'!N40:N40)+SUM('Разделы 1, 2'!P40:P40)),"","Неверно!")</f>
      </c>
      <c r="B217" s="191">
        <v>41009</v>
      </c>
      <c r="C217" s="187" t="s">
        <v>1072</v>
      </c>
      <c r="D217" s="187" t="s">
        <v>1042</v>
      </c>
    </row>
    <row r="218" spans="1:4" ht="38.25">
      <c r="A218" s="196">
        <f>IF((SUM('Разделы 1, 2'!E17:F17)=SUM('Разделы 1, 2'!N17:N17)+SUM('Разделы 1, 2'!P17:P17)),"","Неверно!")</f>
      </c>
      <c r="B218" s="191">
        <v>41009</v>
      </c>
      <c r="C218" s="187" t="s">
        <v>1049</v>
      </c>
      <c r="D218" s="187" t="s">
        <v>1042</v>
      </c>
    </row>
    <row r="219" spans="1:4" ht="38.25">
      <c r="A219" s="196">
        <f>IF((SUM('Разделы 1, 2'!E14:F14)=SUM('Разделы 1, 2'!N14:N14)+SUM('Разделы 1, 2'!P14:P14)),"","Неверно!")</f>
      </c>
      <c r="B219" s="191">
        <v>41009</v>
      </c>
      <c r="C219" s="187" t="s">
        <v>1046</v>
      </c>
      <c r="D219" s="187" t="s">
        <v>1042</v>
      </c>
    </row>
    <row r="220" spans="1:4" ht="38.25">
      <c r="A220" s="196">
        <f>IF((SUM('Разделы 1, 2'!E37:F37)=SUM('Разделы 1, 2'!N37:N37)+SUM('Разделы 1, 2'!P37:P37)),"","Неверно!")</f>
      </c>
      <c r="B220" s="191">
        <v>41009</v>
      </c>
      <c r="C220" s="187" t="s">
        <v>1069</v>
      </c>
      <c r="D220" s="187" t="s">
        <v>1042</v>
      </c>
    </row>
    <row r="221" spans="1:4" ht="38.25">
      <c r="A221" s="196">
        <f>IF((SUM('Разделы 1, 2'!E77:F77)=SUM('Разделы 1, 2'!N77:N77)+SUM('Разделы 1, 2'!P77:P77)),"","Неверно!")</f>
      </c>
      <c r="B221" s="191">
        <v>41009</v>
      </c>
      <c r="C221" s="187" t="s">
        <v>88</v>
      </c>
      <c r="D221" s="187" t="s">
        <v>1042</v>
      </c>
    </row>
    <row r="222" spans="1:4" ht="38.25">
      <c r="A222" s="196">
        <f>IF((SUM('Разделы 1, 2'!E83:F83)=SUM('Разделы 1, 2'!N83:N83)+SUM('Разделы 1, 2'!P83:P83)),"","Неверно!")</f>
      </c>
      <c r="B222" s="191">
        <v>41009</v>
      </c>
      <c r="C222" s="187" t="s">
        <v>94</v>
      </c>
      <c r="D222" s="187" t="s">
        <v>1042</v>
      </c>
    </row>
    <row r="223" spans="1:4" ht="38.25">
      <c r="A223" s="196">
        <f>IF((SUM('Разделы 1, 2'!E60:F60)=SUM('Разделы 1, 2'!N60:N60)+SUM('Разделы 1, 2'!P60:P60)),"","Неверно!")</f>
      </c>
      <c r="B223" s="191">
        <v>41009</v>
      </c>
      <c r="C223" s="187" t="s">
        <v>1104</v>
      </c>
      <c r="D223" s="187" t="s">
        <v>1042</v>
      </c>
    </row>
    <row r="224" spans="1:4" ht="38.25">
      <c r="A224" s="196">
        <f>IF((SUM('Разделы 1, 2'!E20:F20)=SUM('Разделы 1, 2'!N20:N20)+SUM('Разделы 1, 2'!P20:P20)),"","Неверно!")</f>
      </c>
      <c r="B224" s="191">
        <v>41009</v>
      </c>
      <c r="C224" s="187" t="s">
        <v>1052</v>
      </c>
      <c r="D224" s="187" t="s">
        <v>1042</v>
      </c>
    </row>
    <row r="225" spans="1:4" ht="38.25">
      <c r="A225" s="196">
        <f>IF((SUM('Разделы 1, 2'!E66:F66)=SUM('Разделы 1, 2'!N66:N66)+SUM('Разделы 1, 2'!P66:P66)),"","Неверно!")</f>
      </c>
      <c r="B225" s="191">
        <v>41009</v>
      </c>
      <c r="C225" s="187" t="s">
        <v>1110</v>
      </c>
      <c r="D225" s="187" t="s">
        <v>1042</v>
      </c>
    </row>
    <row r="226" spans="1:4" ht="38.25">
      <c r="A226" s="196">
        <f>IF((SUM('Разделы 1, 2'!E23:F23)=SUM('Разделы 1, 2'!N23:N23)+SUM('Разделы 1, 2'!P23:P23)),"","Неверно!")</f>
      </c>
      <c r="B226" s="191">
        <v>41009</v>
      </c>
      <c r="C226" s="187" t="s">
        <v>1055</v>
      </c>
      <c r="D226" s="187" t="s">
        <v>1042</v>
      </c>
    </row>
    <row r="227" spans="1:4" ht="38.25">
      <c r="A227" s="196">
        <f>IF((SUM('Разделы 1, 2'!E98:F98)=SUM('Разделы 1, 2'!N98:N98)+SUM('Разделы 1, 2'!P98:P98)),"","Неверно!")</f>
      </c>
      <c r="B227" s="191">
        <v>41009</v>
      </c>
      <c r="C227" s="187" t="s">
        <v>109</v>
      </c>
      <c r="D227" s="187" t="s">
        <v>1042</v>
      </c>
    </row>
    <row r="228" spans="1:4" ht="38.25">
      <c r="A228" s="196">
        <f>IF((SUM('Разделы 1, 2'!E95:F95)=SUM('Разделы 1, 2'!N95:N95)+SUM('Разделы 1, 2'!P95:P95)),"","Неверно!")</f>
      </c>
      <c r="B228" s="191">
        <v>41009</v>
      </c>
      <c r="C228" s="187" t="s">
        <v>106</v>
      </c>
      <c r="D228" s="187" t="s">
        <v>1042</v>
      </c>
    </row>
    <row r="229" spans="1:4" ht="38.25">
      <c r="A229" s="196">
        <f>IF((SUM('Разделы 1, 2'!E43:F43)=SUM('Разделы 1, 2'!N43:N43)+SUM('Разделы 1, 2'!P43:P43)),"","Неверно!")</f>
      </c>
      <c r="B229" s="191">
        <v>41009</v>
      </c>
      <c r="C229" s="187" t="s">
        <v>47</v>
      </c>
      <c r="D229" s="187" t="s">
        <v>1042</v>
      </c>
    </row>
    <row r="230" spans="1:4" ht="38.25">
      <c r="A230" s="196">
        <f>IF((SUM('Разделы 1, 2'!E32:F32)=SUM('Разделы 1, 2'!N32:N32)+SUM('Разделы 1, 2'!P32:P32)),"","Неверно!")</f>
      </c>
      <c r="B230" s="191">
        <v>41009</v>
      </c>
      <c r="C230" s="187" t="s">
        <v>1064</v>
      </c>
      <c r="D230" s="187" t="s">
        <v>1042</v>
      </c>
    </row>
    <row r="231" spans="1:4" ht="38.25">
      <c r="A231" s="196">
        <f>IF((SUM('Разделы 1, 2'!E16:F16)=SUM('Разделы 1, 2'!N16:N16)+SUM('Разделы 1, 2'!P16:P16)),"","Неверно!")</f>
      </c>
      <c r="B231" s="191">
        <v>41009</v>
      </c>
      <c r="C231" s="187" t="s">
        <v>1048</v>
      </c>
      <c r="D231" s="187" t="s">
        <v>1042</v>
      </c>
    </row>
    <row r="232" spans="1:4" ht="38.25">
      <c r="A232" s="196">
        <f>IF((SUM('Разделы 1, 2'!E36:F36)=SUM('Разделы 1, 2'!N36:N36)+SUM('Разделы 1, 2'!P36:P36)),"","Неверно!")</f>
      </c>
      <c r="B232" s="191">
        <v>41009</v>
      </c>
      <c r="C232" s="187" t="s">
        <v>1068</v>
      </c>
      <c r="D232" s="187" t="s">
        <v>1042</v>
      </c>
    </row>
    <row r="233" spans="1:4" ht="38.25">
      <c r="A233" s="196">
        <f>IF((SUM('Разделы 1, 2'!E53:F53)=SUM('Разделы 1, 2'!N53:N53)+SUM('Разделы 1, 2'!P53:P53)),"","Неверно!")</f>
      </c>
      <c r="B233" s="191">
        <v>41009</v>
      </c>
      <c r="C233" s="187" t="s">
        <v>1097</v>
      </c>
      <c r="D233" s="187" t="s">
        <v>1042</v>
      </c>
    </row>
    <row r="234" spans="1:4" ht="38.25">
      <c r="A234" s="196">
        <f>IF((SUM('Разделы 1, 2'!E13:F13)=SUM('Разделы 1, 2'!N13:N13)+SUM('Разделы 1, 2'!P13:P13)),"","Неверно!")</f>
      </c>
      <c r="B234" s="191">
        <v>41009</v>
      </c>
      <c r="C234" s="187" t="s">
        <v>1045</v>
      </c>
      <c r="D234" s="187" t="s">
        <v>1042</v>
      </c>
    </row>
    <row r="235" spans="1:4" ht="38.25">
      <c r="A235" s="196">
        <f>IF((SUM('Разделы 1, 2'!E59:F59)=SUM('Разделы 1, 2'!N59:N59)+SUM('Разделы 1, 2'!P59:P59)),"","Неверно!")</f>
      </c>
      <c r="B235" s="191">
        <v>41009</v>
      </c>
      <c r="C235" s="187" t="s">
        <v>1103</v>
      </c>
      <c r="D235" s="187" t="s">
        <v>1042</v>
      </c>
    </row>
    <row r="236" spans="1:4" ht="38.25">
      <c r="A236" s="196">
        <f>IF((SUM('Разделы 1, 2'!E76:F76)=SUM('Разделы 1, 2'!N76:N76)+SUM('Разделы 1, 2'!P76:P76)),"","Неверно!")</f>
      </c>
      <c r="B236" s="191">
        <v>41009</v>
      </c>
      <c r="C236" s="187" t="s">
        <v>87</v>
      </c>
      <c r="D236" s="187" t="s">
        <v>1042</v>
      </c>
    </row>
    <row r="237" spans="1:4" ht="38.25">
      <c r="A237" s="196">
        <f>IF((SUM('Разделы 1, 2'!E33:F33)=SUM('Разделы 1, 2'!N33:N33)+SUM('Разделы 1, 2'!P33:P33)),"","Неверно!")</f>
      </c>
      <c r="B237" s="191">
        <v>41009</v>
      </c>
      <c r="C237" s="187" t="s">
        <v>1065</v>
      </c>
      <c r="D237" s="187" t="s">
        <v>1042</v>
      </c>
    </row>
    <row r="238" spans="1:4" ht="38.25">
      <c r="A238" s="196">
        <f>IF((SUM('Разделы 1, 2'!E56:F56)=SUM('Разделы 1, 2'!N56:N56)+SUM('Разделы 1, 2'!P56:P56)),"","Неверно!")</f>
      </c>
      <c r="B238" s="191">
        <v>41009</v>
      </c>
      <c r="C238" s="187" t="s">
        <v>1100</v>
      </c>
      <c r="D238" s="187" t="s">
        <v>1042</v>
      </c>
    </row>
    <row r="239" spans="1:4" ht="38.25">
      <c r="A239" s="196">
        <f>IF((SUM('Разделы 1, 2'!E79:F79)=SUM('Разделы 1, 2'!N79:N79)+SUM('Разделы 1, 2'!P79:P79)),"","Неверно!")</f>
      </c>
      <c r="B239" s="191">
        <v>41009</v>
      </c>
      <c r="C239" s="187" t="s">
        <v>90</v>
      </c>
      <c r="D239" s="187" t="s">
        <v>1042</v>
      </c>
    </row>
    <row r="240" spans="1:4" ht="38.25">
      <c r="A240" s="196">
        <f>IF((SUM('Разделы 1, 2'!E67:F67)=SUM('Разделы 1, 2'!N67:N67)+SUM('Разделы 1, 2'!P67:P67)),"","Неверно!")</f>
      </c>
      <c r="B240" s="191">
        <v>41009</v>
      </c>
      <c r="C240" s="187" t="s">
        <v>1111</v>
      </c>
      <c r="D240" s="187" t="s">
        <v>1042</v>
      </c>
    </row>
    <row r="241" spans="1:4" ht="38.25">
      <c r="A241" s="196">
        <f>IF((SUM('Разделы 1, 2'!E90:F90)=SUM('Разделы 1, 2'!N90:N90)+SUM('Разделы 1, 2'!P90:P90)),"","Неверно!")</f>
      </c>
      <c r="B241" s="191">
        <v>41009</v>
      </c>
      <c r="C241" s="187" t="s">
        <v>101</v>
      </c>
      <c r="D241" s="187" t="s">
        <v>1042</v>
      </c>
    </row>
    <row r="242" spans="1:4" ht="38.25">
      <c r="A242" s="196">
        <f>IF((SUM('Разделы 1, 2'!E27:F27)=SUM('Разделы 1, 2'!N27:N27)+SUM('Разделы 1, 2'!P27:P27)),"","Неверно!")</f>
      </c>
      <c r="B242" s="191">
        <v>41009</v>
      </c>
      <c r="C242" s="187" t="s">
        <v>1059</v>
      </c>
      <c r="D242" s="187" t="s">
        <v>1042</v>
      </c>
    </row>
    <row r="243" spans="1:4" ht="38.25">
      <c r="A243" s="196">
        <f>IF((SUM('Разделы 1, 2'!E10:F10)=SUM('Разделы 1, 2'!N10:N10)+SUM('Разделы 1, 2'!P10:P10)),"","Неверно!")</f>
      </c>
      <c r="B243" s="191">
        <v>41009</v>
      </c>
      <c r="C243" s="187" t="s">
        <v>1041</v>
      </c>
      <c r="D243" s="187" t="s">
        <v>1042</v>
      </c>
    </row>
    <row r="244" spans="1:4" ht="38.25">
      <c r="A244" s="196">
        <f>IF((SUM('Разделы 1, 2'!E50:F50)=SUM('Разделы 1, 2'!N50:N50)+SUM('Разделы 1, 2'!P50:P50)),"","Неверно!")</f>
      </c>
      <c r="B244" s="191">
        <v>41009</v>
      </c>
      <c r="C244" s="187" t="s">
        <v>1094</v>
      </c>
      <c r="D244" s="187" t="s">
        <v>1042</v>
      </c>
    </row>
    <row r="245" spans="1:4" ht="38.25">
      <c r="A245" s="196">
        <f>IF((SUM('Разделы 1, 2'!E93:F93)=SUM('Разделы 1, 2'!N93:N93)+SUM('Разделы 1, 2'!P93:P93)),"","Неверно!")</f>
      </c>
      <c r="B245" s="191">
        <v>41009</v>
      </c>
      <c r="C245" s="187" t="s">
        <v>104</v>
      </c>
      <c r="D245" s="187" t="s">
        <v>1042</v>
      </c>
    </row>
    <row r="246" spans="1:4" ht="38.25">
      <c r="A246" s="196">
        <f>IF((SUM('Разделы 1, 2'!E30:F30)=SUM('Разделы 1, 2'!N30:N30)+SUM('Разделы 1, 2'!P30:P30)),"","Неверно!")</f>
      </c>
      <c r="B246" s="191">
        <v>41009</v>
      </c>
      <c r="C246" s="187" t="s">
        <v>1062</v>
      </c>
      <c r="D246" s="187" t="s">
        <v>1042</v>
      </c>
    </row>
    <row r="247" spans="1:4" ht="38.25">
      <c r="A247" s="196">
        <f>IF((SUM('Разделы 1, 2'!E70:F70)=SUM('Разделы 1, 2'!N70:N70)+SUM('Разделы 1, 2'!P70:P70)),"","Неверно!")</f>
      </c>
      <c r="B247" s="191">
        <v>41009</v>
      </c>
      <c r="C247" s="187" t="s">
        <v>1114</v>
      </c>
      <c r="D247" s="187" t="s">
        <v>1042</v>
      </c>
    </row>
    <row r="248" spans="1:4" ht="38.25">
      <c r="A248" s="196">
        <f>IF((SUM('Разделы 1, 2'!E47:F47)=SUM('Разделы 1, 2'!N47:N47)+SUM('Разделы 1, 2'!P47:P47)),"","Неверно!")</f>
      </c>
      <c r="B248" s="191">
        <v>41009</v>
      </c>
      <c r="C248" s="187" t="s">
        <v>51</v>
      </c>
      <c r="D248" s="187" t="s">
        <v>1042</v>
      </c>
    </row>
    <row r="249" spans="1:4" ht="38.25">
      <c r="A249" s="196">
        <f>IF((SUM('Разделы 1, 2'!E87:F87)=SUM('Разделы 1, 2'!N87:N87)+SUM('Разделы 1, 2'!P87:P87)),"","Неверно!")</f>
      </c>
      <c r="B249" s="191">
        <v>41009</v>
      </c>
      <c r="C249" s="187" t="s">
        <v>98</v>
      </c>
      <c r="D249" s="187" t="s">
        <v>1042</v>
      </c>
    </row>
    <row r="250" spans="1:4" ht="38.25">
      <c r="A250" s="196">
        <f>IF((SUM('Разделы 1, 2'!E73:F73)=SUM('Разделы 1, 2'!N73:N73)+SUM('Разделы 1, 2'!P73:P73)),"","Неверно!")</f>
      </c>
      <c r="B250" s="191">
        <v>41009</v>
      </c>
      <c r="C250" s="187" t="s">
        <v>84</v>
      </c>
      <c r="D250" s="187" t="s">
        <v>1042</v>
      </c>
    </row>
    <row r="251" spans="1:4" ht="38.25">
      <c r="A251" s="196">
        <f>IF((SUM('Разделы 1, 2'!E96:F96)=SUM('Разделы 1, 2'!N96:N96)+SUM('Разделы 1, 2'!P96:P96)),"","Неверно!")</f>
      </c>
      <c r="B251" s="191">
        <v>41009</v>
      </c>
      <c r="C251" s="187" t="s">
        <v>107</v>
      </c>
      <c r="D251" s="187" t="s">
        <v>1042</v>
      </c>
    </row>
    <row r="252" spans="1:4" ht="38.25">
      <c r="A252" s="196">
        <f>IF((SUM('Разделы 1, 2'!E24:F24)=SUM('Разделы 1, 2'!N24:N24)+SUM('Разделы 1, 2'!P24:P24)),"","Неверно!")</f>
      </c>
      <c r="B252" s="191">
        <v>41009</v>
      </c>
      <c r="C252" s="187" t="s">
        <v>1056</v>
      </c>
      <c r="D252" s="187" t="s">
        <v>1042</v>
      </c>
    </row>
    <row r="253" spans="1:4" ht="38.25">
      <c r="A253" s="196">
        <f>IF((SUM('Разделы 1, 2'!E51:F51)=SUM('Разделы 1, 2'!N51:N51)+SUM('Разделы 1, 2'!P51:P51)),"","Неверно!")</f>
      </c>
      <c r="B253" s="191">
        <v>41009</v>
      </c>
      <c r="C253" s="187" t="s">
        <v>1095</v>
      </c>
      <c r="D253" s="187" t="s">
        <v>1042</v>
      </c>
    </row>
    <row r="254" spans="1:4" ht="38.25">
      <c r="A254" s="196">
        <f>IF((SUM('Разделы 1, 2'!E25:F25)=SUM('Разделы 1, 2'!N25:N25)+SUM('Разделы 1, 2'!P25:P25)),"","Неверно!")</f>
      </c>
      <c r="B254" s="191">
        <v>41009</v>
      </c>
      <c r="C254" s="187" t="s">
        <v>1057</v>
      </c>
      <c r="D254" s="187" t="s">
        <v>1042</v>
      </c>
    </row>
    <row r="255" spans="1:4" ht="38.25">
      <c r="A255" s="196">
        <f>IF((SUM('Разделы 1, 2'!E54:F54)=SUM('Разделы 1, 2'!N54:N54)+SUM('Разделы 1, 2'!P54:P54)),"","Неверно!")</f>
      </c>
      <c r="B255" s="191">
        <v>41009</v>
      </c>
      <c r="C255" s="187" t="s">
        <v>1098</v>
      </c>
      <c r="D255" s="187" t="s">
        <v>1042</v>
      </c>
    </row>
    <row r="256" spans="1:4" ht="25.5">
      <c r="A256" s="196">
        <f>IF((SUM('Разделы 3, 4, 5, 6'!D44:D44)&gt;0),"","Неверно!")</f>
      </c>
      <c r="B256" s="191">
        <v>41010</v>
      </c>
      <c r="C256" s="187" t="s">
        <v>110</v>
      </c>
      <c r="D256" s="187" t="s">
        <v>111</v>
      </c>
    </row>
    <row r="257" spans="1:4" ht="25.5">
      <c r="A257" s="196">
        <f>IF((SUM('Разделы 3, 4, 5, 6'!D45:D45)&gt;0),"","Неверно!")</f>
      </c>
      <c r="B257" s="191">
        <v>41010</v>
      </c>
      <c r="C257" s="187" t="s">
        <v>112</v>
      </c>
      <c r="D257" s="187" t="s">
        <v>111</v>
      </c>
    </row>
    <row r="258" spans="1:4" ht="38.25">
      <c r="A258" s="196">
        <f>IF((SUM('Разделы 3, 4, 5, 6'!D37:D37)&lt;=SUM('Разделы 3, 4, 5, 6'!D36:D36)),"","Неверно!")</f>
      </c>
      <c r="B258" s="191">
        <v>41011</v>
      </c>
      <c r="C258" s="187" t="s">
        <v>113</v>
      </c>
      <c r="D258" s="187" t="s">
        <v>114</v>
      </c>
    </row>
    <row r="259" spans="1:4" ht="25.5">
      <c r="A259" s="196">
        <f>IF((SUM('Разделы 3, 4, 5, 6'!D23:D23)&lt;=SUM('Разделы 3, 4, 5, 6'!D22:D22)),"","Неверно!")</f>
      </c>
      <c r="B259" s="191">
        <v>41013</v>
      </c>
      <c r="C259" s="187" t="s">
        <v>115</v>
      </c>
      <c r="D259" s="187" t="s">
        <v>116</v>
      </c>
    </row>
    <row r="260" spans="1:4" ht="25.5">
      <c r="A260" s="196">
        <f>IF((SUM('Разделы 3, 4, 5, 6'!D21:D21)&lt;=SUM('Разделы 3, 4, 5, 6'!D20:D20)),"","Неверно!")</f>
      </c>
      <c r="B260" s="191">
        <v>41014</v>
      </c>
      <c r="C260" s="187" t="s">
        <v>117</v>
      </c>
      <c r="D260" s="187" t="s">
        <v>118</v>
      </c>
    </row>
    <row r="261" spans="1:4" ht="25.5">
      <c r="A261" s="196">
        <f>IF((SUM('Разделы 3, 4, 5, 6'!D16:D16)&lt;=SUM('Разделы 3, 4, 5, 6'!D15:D15)),"","Неверно!")</f>
      </c>
      <c r="B261" s="191">
        <v>41015</v>
      </c>
      <c r="C261" s="187" t="s">
        <v>119</v>
      </c>
      <c r="D261" s="187" t="s">
        <v>120</v>
      </c>
    </row>
    <row r="262" spans="1:4" ht="25.5">
      <c r="A262" s="196">
        <f>IF((SUM('Разделы 1, 2'!Q110:Q110)&lt;=SUM('Разделы 1, 2'!Q109:Q109)),"","Неверно!")</f>
      </c>
      <c r="B262" s="191">
        <v>41016</v>
      </c>
      <c r="C262" s="187" t="s">
        <v>134</v>
      </c>
      <c r="D262" s="187" t="s">
        <v>122</v>
      </c>
    </row>
    <row r="263" spans="1:4" ht="25.5">
      <c r="A263" s="196">
        <f>IF((SUM('Разделы 1, 2'!N110:N110)&lt;=SUM('Разделы 1, 2'!N109:N109)),"","Неверно!")</f>
      </c>
      <c r="B263" s="191">
        <v>41016</v>
      </c>
      <c r="C263" s="187" t="s">
        <v>131</v>
      </c>
      <c r="D263" s="187" t="s">
        <v>122</v>
      </c>
    </row>
    <row r="264" spans="1:4" ht="25.5">
      <c r="A264" s="196">
        <f>IF((SUM('Разделы 1, 2'!T110:T110)&lt;=SUM('Разделы 1, 2'!T109:T109)),"","Неверно!")</f>
      </c>
      <c r="B264" s="191">
        <v>41016</v>
      </c>
      <c r="C264" s="187" t="s">
        <v>137</v>
      </c>
      <c r="D264" s="187" t="s">
        <v>122</v>
      </c>
    </row>
    <row r="265" spans="1:4" ht="25.5">
      <c r="A265" s="196">
        <f>IF((SUM('Разделы 1, 2'!F110:F110)&lt;=SUM('Разделы 1, 2'!F109:F109)),"","Неверно!")</f>
      </c>
      <c r="B265" s="191">
        <v>41016</v>
      </c>
      <c r="C265" s="187" t="s">
        <v>123</v>
      </c>
      <c r="D265" s="187" t="s">
        <v>122</v>
      </c>
    </row>
    <row r="266" spans="1:4" ht="25.5">
      <c r="A266" s="196">
        <f>IF((SUM('Разделы 1, 2'!O110:O110)&lt;=SUM('Разделы 1, 2'!O109:O109)),"","Неверно!")</f>
      </c>
      <c r="B266" s="191">
        <v>41016</v>
      </c>
      <c r="C266" s="187" t="s">
        <v>132</v>
      </c>
      <c r="D266" s="187" t="s">
        <v>122</v>
      </c>
    </row>
    <row r="267" spans="1:4" ht="25.5">
      <c r="A267" s="196">
        <f>IF((SUM('Разделы 1, 2'!K110:K110)&lt;=SUM('Разделы 1, 2'!K109:K109)),"","Неверно!")</f>
      </c>
      <c r="B267" s="191">
        <v>41016</v>
      </c>
      <c r="C267" s="187" t="s">
        <v>128</v>
      </c>
      <c r="D267" s="187" t="s">
        <v>122</v>
      </c>
    </row>
    <row r="268" spans="1:4" ht="25.5">
      <c r="A268" s="196">
        <f>IF((SUM('Разделы 1, 2'!H110:H110)&lt;=SUM('Разделы 1, 2'!H109:H109)),"","Неверно!")</f>
      </c>
      <c r="B268" s="191">
        <v>41016</v>
      </c>
      <c r="C268" s="187" t="s">
        <v>125</v>
      </c>
      <c r="D268" s="187" t="s">
        <v>122</v>
      </c>
    </row>
    <row r="269" spans="1:4" ht="25.5">
      <c r="A269" s="196">
        <f>IF((SUM('Разделы 1, 2'!E110:E110)&lt;=SUM('Разделы 1, 2'!E109:E109)),"","Неверно!")</f>
      </c>
      <c r="B269" s="191">
        <v>41016</v>
      </c>
      <c r="C269" s="187" t="s">
        <v>121</v>
      </c>
      <c r="D269" s="187" t="s">
        <v>122</v>
      </c>
    </row>
    <row r="270" spans="1:4" ht="25.5">
      <c r="A270" s="196">
        <f>IF((SUM('Разделы 1, 2'!S110:S110)&lt;=SUM('Разделы 1, 2'!S109:S109)),"","Неверно!")</f>
      </c>
      <c r="B270" s="191">
        <v>41016</v>
      </c>
      <c r="C270" s="187" t="s">
        <v>136</v>
      </c>
      <c r="D270" s="187" t="s">
        <v>122</v>
      </c>
    </row>
    <row r="271" spans="1:4" ht="25.5">
      <c r="A271" s="196">
        <f>IF((SUM('Разделы 1, 2'!M110:M110)&lt;=SUM('Разделы 1, 2'!M109:M109)),"","Неверно!")</f>
      </c>
      <c r="B271" s="191">
        <v>41016</v>
      </c>
      <c r="C271" s="187" t="s">
        <v>130</v>
      </c>
      <c r="D271" s="187" t="s">
        <v>122</v>
      </c>
    </row>
    <row r="272" spans="1:4" ht="25.5">
      <c r="A272" s="196">
        <f>IF((SUM('Разделы 1, 2'!P110:P110)&lt;=SUM('Разделы 1, 2'!P109:P109)),"","Неверно!")</f>
      </c>
      <c r="B272" s="191">
        <v>41016</v>
      </c>
      <c r="C272" s="187" t="s">
        <v>133</v>
      </c>
      <c r="D272" s="187" t="s">
        <v>122</v>
      </c>
    </row>
    <row r="273" spans="1:4" ht="25.5">
      <c r="A273" s="196">
        <f>IF((SUM('Разделы 1, 2'!J110:J110)&lt;=SUM('Разделы 1, 2'!J109:J109)),"","Неверно!")</f>
      </c>
      <c r="B273" s="191">
        <v>41016</v>
      </c>
      <c r="C273" s="187" t="s">
        <v>127</v>
      </c>
      <c r="D273" s="187" t="s">
        <v>122</v>
      </c>
    </row>
    <row r="274" spans="1:4" ht="25.5">
      <c r="A274" s="196">
        <f>IF((SUM('Разделы 1, 2'!U110:U110)&lt;=SUM('Разделы 1, 2'!U109:U109)),"","Неверно!")</f>
      </c>
      <c r="B274" s="191">
        <v>41016</v>
      </c>
      <c r="C274" s="187" t="s">
        <v>138</v>
      </c>
      <c r="D274" s="187" t="s">
        <v>122</v>
      </c>
    </row>
    <row r="275" spans="1:4" ht="25.5">
      <c r="A275" s="196">
        <f>IF((SUM('Разделы 1, 2'!R110:R110)&lt;=SUM('Разделы 1, 2'!R109:R109)),"","Неверно!")</f>
      </c>
      <c r="B275" s="191">
        <v>41016</v>
      </c>
      <c r="C275" s="187" t="s">
        <v>135</v>
      </c>
      <c r="D275" s="187" t="s">
        <v>122</v>
      </c>
    </row>
    <row r="276" spans="1:4" ht="25.5">
      <c r="A276" s="196">
        <f>IF((SUM('Разделы 1, 2'!G110:G110)&lt;=SUM('Разделы 1, 2'!G109:G109)),"","Неверно!")</f>
      </c>
      <c r="B276" s="191">
        <v>41016</v>
      </c>
      <c r="C276" s="187" t="s">
        <v>124</v>
      </c>
      <c r="D276" s="187" t="s">
        <v>122</v>
      </c>
    </row>
    <row r="277" spans="1:4" ht="25.5">
      <c r="A277" s="196">
        <f>IF((SUM('Разделы 1, 2'!I110:I110)&lt;=SUM('Разделы 1, 2'!I109:I109)),"","Неверно!")</f>
      </c>
      <c r="B277" s="191">
        <v>41016</v>
      </c>
      <c r="C277" s="187" t="s">
        <v>126</v>
      </c>
      <c r="D277" s="187" t="s">
        <v>122</v>
      </c>
    </row>
    <row r="278" spans="1:4" ht="25.5">
      <c r="A278" s="196">
        <f>IF((SUM('Разделы 1, 2'!L110:L110)&lt;=SUM('Разделы 1, 2'!L109:L109)),"","Неверно!")</f>
      </c>
      <c r="B278" s="191">
        <v>41016</v>
      </c>
      <c r="C278" s="187" t="s">
        <v>129</v>
      </c>
      <c r="D278" s="187" t="s">
        <v>122</v>
      </c>
    </row>
    <row r="279" spans="1:4" ht="25.5">
      <c r="A279" s="196">
        <f>IF((SUM('Разделы 1, 2'!U108:U108)&lt;=SUM('Разделы 1, 2'!U107:U107)),"","Неверно!")</f>
      </c>
      <c r="B279" s="191">
        <v>41017</v>
      </c>
      <c r="C279" s="187" t="s">
        <v>156</v>
      </c>
      <c r="D279" s="187" t="s">
        <v>140</v>
      </c>
    </row>
    <row r="280" spans="1:4" ht="25.5">
      <c r="A280" s="196">
        <f>IF((SUM('Разделы 1, 2'!R108:R108)&lt;=SUM('Разделы 1, 2'!R107:R107)),"","Неверно!")</f>
      </c>
      <c r="B280" s="191">
        <v>41017</v>
      </c>
      <c r="C280" s="187" t="s">
        <v>153</v>
      </c>
      <c r="D280" s="187" t="s">
        <v>140</v>
      </c>
    </row>
    <row r="281" spans="1:4" ht="25.5">
      <c r="A281" s="196">
        <f>IF((SUM('Разделы 1, 2'!L108:L108)&lt;=SUM('Разделы 1, 2'!L107:L107)),"","Неверно!")</f>
      </c>
      <c r="B281" s="191">
        <v>41017</v>
      </c>
      <c r="C281" s="187" t="s">
        <v>147</v>
      </c>
      <c r="D281" s="187" t="s">
        <v>140</v>
      </c>
    </row>
    <row r="282" spans="1:4" ht="25.5">
      <c r="A282" s="196">
        <f>IF((SUM('Разделы 1, 2'!O108:O108)&lt;=SUM('Разделы 1, 2'!O107:O107)),"","Неверно!")</f>
      </c>
      <c r="B282" s="191">
        <v>41017</v>
      </c>
      <c r="C282" s="187" t="s">
        <v>150</v>
      </c>
      <c r="D282" s="187" t="s">
        <v>140</v>
      </c>
    </row>
    <row r="283" spans="1:4" ht="25.5">
      <c r="A283" s="196">
        <f>IF((SUM('Разделы 1, 2'!S108:S108)&lt;=SUM('Разделы 1, 2'!S107:S107)),"","Неверно!")</f>
      </c>
      <c r="B283" s="191">
        <v>41017</v>
      </c>
      <c r="C283" s="187" t="s">
        <v>154</v>
      </c>
      <c r="D283" s="187" t="s">
        <v>140</v>
      </c>
    </row>
    <row r="284" spans="1:4" ht="25.5">
      <c r="A284" s="196">
        <f>IF((SUM('Разделы 1, 2'!J108:J108)&lt;=SUM('Разделы 1, 2'!J107:J107)),"","Неверно!")</f>
      </c>
      <c r="B284" s="191">
        <v>41017</v>
      </c>
      <c r="C284" s="187" t="s">
        <v>145</v>
      </c>
      <c r="D284" s="187" t="s">
        <v>140</v>
      </c>
    </row>
    <row r="285" spans="1:4" ht="25.5">
      <c r="A285" s="196">
        <f>IF((SUM('Разделы 1, 2'!G108:G108)&lt;=SUM('Разделы 1, 2'!G107:G107)),"","Неверно!")</f>
      </c>
      <c r="B285" s="191">
        <v>41017</v>
      </c>
      <c r="C285" s="187" t="s">
        <v>142</v>
      </c>
      <c r="D285" s="187" t="s">
        <v>140</v>
      </c>
    </row>
    <row r="286" spans="1:4" ht="25.5">
      <c r="A286" s="196">
        <f>IF((SUM('Разделы 1, 2'!M108:M108)&lt;=SUM('Разделы 1, 2'!M107:M107)),"","Неверно!")</f>
      </c>
      <c r="B286" s="191">
        <v>41017</v>
      </c>
      <c r="C286" s="187" t="s">
        <v>148</v>
      </c>
      <c r="D286" s="187" t="s">
        <v>140</v>
      </c>
    </row>
    <row r="287" spans="1:4" ht="25.5">
      <c r="A287" s="196">
        <f>IF((SUM('Разделы 1, 2'!P108:P108)&lt;=SUM('Разделы 1, 2'!P107:P107)),"","Неверно!")</f>
      </c>
      <c r="B287" s="191">
        <v>41017</v>
      </c>
      <c r="C287" s="187" t="s">
        <v>151</v>
      </c>
      <c r="D287" s="187" t="s">
        <v>140</v>
      </c>
    </row>
    <row r="288" spans="1:4" ht="25.5">
      <c r="A288" s="196">
        <f>IF((SUM('Разделы 1, 2'!H108:H108)&lt;=SUM('Разделы 1, 2'!H107:H107)),"","Неверно!")</f>
      </c>
      <c r="B288" s="191">
        <v>41017</v>
      </c>
      <c r="C288" s="187" t="s">
        <v>143</v>
      </c>
      <c r="D288" s="187" t="s">
        <v>140</v>
      </c>
    </row>
    <row r="289" spans="1:4" ht="25.5">
      <c r="A289" s="196">
        <f>IF((SUM('Разделы 1, 2'!E108:E108)&lt;=SUM('Разделы 1, 2'!E107:E107)),"","Неверно!")</f>
      </c>
      <c r="B289" s="191">
        <v>41017</v>
      </c>
      <c r="C289" s="187" t="s">
        <v>139</v>
      </c>
      <c r="D289" s="187" t="s">
        <v>140</v>
      </c>
    </row>
    <row r="290" spans="1:4" ht="25.5">
      <c r="A290" s="196">
        <f>IF((SUM('Разделы 1, 2'!I108:I108)&lt;=SUM('Разделы 1, 2'!I107:I107)),"","Неверно!")</f>
      </c>
      <c r="B290" s="191">
        <v>41017</v>
      </c>
      <c r="C290" s="187" t="s">
        <v>144</v>
      </c>
      <c r="D290" s="187" t="s">
        <v>140</v>
      </c>
    </row>
    <row r="291" spans="1:4" ht="25.5">
      <c r="A291" s="196">
        <f>IF((SUM('Разделы 1, 2'!F108:F108)&lt;=SUM('Разделы 1, 2'!F107:F107)),"","Неверно!")</f>
      </c>
      <c r="B291" s="191">
        <v>41017</v>
      </c>
      <c r="C291" s="187" t="s">
        <v>141</v>
      </c>
      <c r="D291" s="187" t="s">
        <v>140</v>
      </c>
    </row>
    <row r="292" spans="1:4" ht="25.5">
      <c r="A292" s="196">
        <f>IF((SUM('Разделы 1, 2'!Q108:Q108)&lt;=SUM('Разделы 1, 2'!Q107:Q107)),"","Неверно!")</f>
      </c>
      <c r="B292" s="191">
        <v>41017</v>
      </c>
      <c r="C292" s="187" t="s">
        <v>152</v>
      </c>
      <c r="D292" s="187" t="s">
        <v>140</v>
      </c>
    </row>
    <row r="293" spans="1:4" ht="25.5">
      <c r="A293" s="196">
        <f>IF((SUM('Разделы 1, 2'!N108:N108)&lt;=SUM('Разделы 1, 2'!N107:N107)),"","Неверно!")</f>
      </c>
      <c r="B293" s="191">
        <v>41017</v>
      </c>
      <c r="C293" s="187" t="s">
        <v>149</v>
      </c>
      <c r="D293" s="187" t="s">
        <v>140</v>
      </c>
    </row>
    <row r="294" spans="1:4" ht="25.5">
      <c r="A294" s="196">
        <f>IF((SUM('Разделы 1, 2'!T108:T108)&lt;=SUM('Разделы 1, 2'!T107:T107)),"","Неверно!")</f>
      </c>
      <c r="B294" s="191">
        <v>41017</v>
      </c>
      <c r="C294" s="187" t="s">
        <v>155</v>
      </c>
      <c r="D294" s="187" t="s">
        <v>140</v>
      </c>
    </row>
    <row r="295" spans="1:4" ht="25.5">
      <c r="A295" s="196">
        <f>IF((SUM('Разделы 1, 2'!K108:K108)&lt;=SUM('Разделы 1, 2'!K107:K107)),"","Неверно!")</f>
      </c>
      <c r="B295" s="191">
        <v>41017</v>
      </c>
      <c r="C295" s="187" t="s">
        <v>146</v>
      </c>
      <c r="D295" s="187" t="s">
        <v>140</v>
      </c>
    </row>
    <row r="296" spans="1:4" ht="25.5">
      <c r="A296" s="196">
        <f>IF((SUM('Разделы 1, 2'!Q64:Q64)&lt;=SUM('Разделы 1, 2'!P64:P64)),"","Неверно!")</f>
      </c>
      <c r="B296" s="191">
        <v>41018</v>
      </c>
      <c r="C296" s="187" t="s">
        <v>843</v>
      </c>
      <c r="D296" s="187" t="s">
        <v>158</v>
      </c>
    </row>
    <row r="297" spans="1:4" ht="25.5">
      <c r="A297" s="196">
        <f>IF((SUM('Разделы 1, 2'!Q41:Q41)&lt;=SUM('Разделы 1, 2'!P41:P41)),"","Неверно!")</f>
      </c>
      <c r="B297" s="191">
        <v>41018</v>
      </c>
      <c r="C297" s="187" t="s">
        <v>189</v>
      </c>
      <c r="D297" s="187" t="s">
        <v>158</v>
      </c>
    </row>
    <row r="298" spans="1:4" ht="25.5">
      <c r="A298" s="196">
        <f>IF((SUM('Разделы 1, 2'!Q18:Q18)&lt;=SUM('Разделы 1, 2'!P18:P18)),"","Неверно!")</f>
      </c>
      <c r="B298" s="191">
        <v>41018</v>
      </c>
      <c r="C298" s="187" t="s">
        <v>166</v>
      </c>
      <c r="D298" s="187" t="s">
        <v>158</v>
      </c>
    </row>
    <row r="299" spans="1:4" ht="25.5">
      <c r="A299" s="196">
        <f>IF((SUM('Разделы 1, 2'!Q78:Q78)&lt;=SUM('Разделы 1, 2'!P78:P78)),"","Неверно!")</f>
      </c>
      <c r="B299" s="191">
        <v>41018</v>
      </c>
      <c r="C299" s="187" t="s">
        <v>857</v>
      </c>
      <c r="D299" s="187" t="s">
        <v>158</v>
      </c>
    </row>
    <row r="300" spans="1:4" ht="25.5">
      <c r="A300" s="196">
        <f>IF((SUM('Разделы 1, 2'!Q87:Q87)&lt;=SUM('Разделы 1, 2'!P87:P87)),"","Неверно!")</f>
      </c>
      <c r="B300" s="191">
        <v>41018</v>
      </c>
      <c r="C300" s="187" t="s">
        <v>721</v>
      </c>
      <c r="D300" s="187" t="s">
        <v>158</v>
      </c>
    </row>
    <row r="301" spans="1:4" ht="25.5">
      <c r="A301" s="196">
        <f>IF((SUM('Разделы 1, 2'!Q44:Q44)&lt;=SUM('Разделы 1, 2'!P44:P44)),"","Неверно!")</f>
      </c>
      <c r="B301" s="191">
        <v>41018</v>
      </c>
      <c r="C301" s="187" t="s">
        <v>192</v>
      </c>
      <c r="D301" s="187" t="s">
        <v>158</v>
      </c>
    </row>
    <row r="302" spans="1:4" ht="25.5">
      <c r="A302" s="196">
        <f>IF((SUM('Разделы 1, 2'!Q81:Q81)&lt;=SUM('Разделы 1, 2'!P81:P81)),"","Неверно!")</f>
      </c>
      <c r="B302" s="191">
        <v>41018</v>
      </c>
      <c r="C302" s="187" t="s">
        <v>860</v>
      </c>
      <c r="D302" s="187" t="s">
        <v>158</v>
      </c>
    </row>
    <row r="303" spans="1:4" ht="25.5">
      <c r="A303" s="196">
        <f>IF((SUM('Разделы 1, 2'!Q61:Q61)&lt;=SUM('Разделы 1, 2'!P61:P61)),"","Неверно!")</f>
      </c>
      <c r="B303" s="191">
        <v>41018</v>
      </c>
      <c r="C303" s="187" t="s">
        <v>701</v>
      </c>
      <c r="D303" s="187" t="s">
        <v>158</v>
      </c>
    </row>
    <row r="304" spans="1:4" ht="25.5">
      <c r="A304" s="196">
        <f>IF((SUM('Разделы 1, 2'!Q10:Q10)&lt;=SUM('Разделы 1, 2'!P10:P10)),"","Неверно!")</f>
      </c>
      <c r="B304" s="191">
        <v>41018</v>
      </c>
      <c r="C304" s="187" t="s">
        <v>157</v>
      </c>
      <c r="D304" s="187" t="s">
        <v>158</v>
      </c>
    </row>
    <row r="305" spans="1:4" ht="25.5">
      <c r="A305" s="196">
        <f>IF((SUM('Разделы 1, 2'!Q50:Q50)&lt;=SUM('Разделы 1, 2'!P50:P50)),"","Неверно!")</f>
      </c>
      <c r="B305" s="191">
        <v>41018</v>
      </c>
      <c r="C305" s="187" t="s">
        <v>690</v>
      </c>
      <c r="D305" s="187" t="s">
        <v>158</v>
      </c>
    </row>
    <row r="306" spans="1:4" ht="25.5">
      <c r="A306" s="196">
        <f>IF((SUM('Разделы 1, 2'!Q67:Q67)&lt;=SUM('Разделы 1, 2'!P67:P67)),"","Неверно!")</f>
      </c>
      <c r="B306" s="191">
        <v>41018</v>
      </c>
      <c r="C306" s="187" t="s">
        <v>846</v>
      </c>
      <c r="D306" s="187" t="s">
        <v>158</v>
      </c>
    </row>
    <row r="307" spans="1:4" ht="25.5">
      <c r="A307" s="196">
        <f>IF((SUM('Разделы 1, 2'!Q24:Q24)&lt;=SUM('Разделы 1, 2'!P24:P24)),"","Неверно!")</f>
      </c>
      <c r="B307" s="191">
        <v>41018</v>
      </c>
      <c r="C307" s="187" t="s">
        <v>172</v>
      </c>
      <c r="D307" s="187" t="s">
        <v>158</v>
      </c>
    </row>
    <row r="308" spans="1:4" ht="25.5">
      <c r="A308" s="196">
        <f>IF((SUM('Разделы 1, 2'!Q21:Q21)&lt;=SUM('Разделы 1, 2'!P21:P21)),"","Неверно!")</f>
      </c>
      <c r="B308" s="191">
        <v>41018</v>
      </c>
      <c r="C308" s="187" t="s">
        <v>169</v>
      </c>
      <c r="D308" s="187" t="s">
        <v>158</v>
      </c>
    </row>
    <row r="309" spans="1:4" ht="25.5">
      <c r="A309" s="196">
        <f>IF((SUM('Разделы 1, 2'!Q27:Q27)&lt;=SUM('Разделы 1, 2'!P27:P27)),"","Неверно!")</f>
      </c>
      <c r="B309" s="191">
        <v>41018</v>
      </c>
      <c r="C309" s="187" t="s">
        <v>175</v>
      </c>
      <c r="D309" s="187" t="s">
        <v>158</v>
      </c>
    </row>
    <row r="310" spans="1:4" ht="25.5">
      <c r="A310" s="196">
        <f>IF((SUM('Разделы 1, 2'!Q30:Q30)&lt;=SUM('Разделы 1, 2'!P30:P30)),"","Неверно!")</f>
      </c>
      <c r="B310" s="191">
        <v>41018</v>
      </c>
      <c r="C310" s="187" t="s">
        <v>178</v>
      </c>
      <c r="D310" s="187" t="s">
        <v>158</v>
      </c>
    </row>
    <row r="311" spans="1:4" ht="25.5">
      <c r="A311" s="196">
        <f>IF((SUM('Разделы 1, 2'!Q33:Q33)&lt;=SUM('Разделы 1, 2'!P33:P33)),"","Неверно!")</f>
      </c>
      <c r="B311" s="191">
        <v>41018</v>
      </c>
      <c r="C311" s="187" t="s">
        <v>181</v>
      </c>
      <c r="D311" s="187" t="s">
        <v>158</v>
      </c>
    </row>
    <row r="312" spans="1:4" ht="25.5">
      <c r="A312" s="196">
        <f>IF((SUM('Разделы 1, 2'!Q96:Q96)&lt;=SUM('Разделы 1, 2'!P96:P96)),"","Неверно!")</f>
      </c>
      <c r="B312" s="191">
        <v>41018</v>
      </c>
      <c r="C312" s="187" t="s">
        <v>730</v>
      </c>
      <c r="D312" s="187" t="s">
        <v>158</v>
      </c>
    </row>
    <row r="313" spans="1:4" ht="25.5">
      <c r="A313" s="196">
        <f>IF((SUM('Разделы 1, 2'!Q70:Q70)&lt;=SUM('Разделы 1, 2'!P70:P70)),"","Неверно!")</f>
      </c>
      <c r="B313" s="191">
        <v>41018</v>
      </c>
      <c r="C313" s="187" t="s">
        <v>849</v>
      </c>
      <c r="D313" s="187" t="s">
        <v>158</v>
      </c>
    </row>
    <row r="314" spans="1:4" ht="25.5">
      <c r="A314" s="196">
        <f>IF((SUM('Разделы 1, 2'!Q47:Q47)&lt;=SUM('Разделы 1, 2'!P47:P47)),"","Неверно!")</f>
      </c>
      <c r="B314" s="191">
        <v>41018</v>
      </c>
      <c r="C314" s="187" t="s">
        <v>195</v>
      </c>
      <c r="D314" s="187" t="s">
        <v>158</v>
      </c>
    </row>
    <row r="315" spans="1:4" ht="25.5">
      <c r="A315" s="196">
        <f>IF((SUM('Разделы 1, 2'!Q93:Q93)&lt;=SUM('Разделы 1, 2'!P93:P93)),"","Неверно!")</f>
      </c>
      <c r="B315" s="191">
        <v>41018</v>
      </c>
      <c r="C315" s="187" t="s">
        <v>727</v>
      </c>
      <c r="D315" s="187" t="s">
        <v>158</v>
      </c>
    </row>
    <row r="316" spans="1:4" ht="25.5">
      <c r="A316" s="196">
        <f>IF((SUM('Разделы 1, 2'!Q16:Q16)&lt;=SUM('Разделы 1, 2'!P16:P16)),"","Неверно!")</f>
      </c>
      <c r="B316" s="191">
        <v>41018</v>
      </c>
      <c r="C316" s="187" t="s">
        <v>164</v>
      </c>
      <c r="D316" s="187" t="s">
        <v>158</v>
      </c>
    </row>
    <row r="317" spans="1:4" ht="25.5">
      <c r="A317" s="196">
        <f>IF((SUM('Разделы 1, 2'!Q39:Q39)&lt;=SUM('Разделы 1, 2'!P39:P39)),"","Неверно!")</f>
      </c>
      <c r="B317" s="191">
        <v>41018</v>
      </c>
      <c r="C317" s="187" t="s">
        <v>187</v>
      </c>
      <c r="D317" s="187" t="s">
        <v>158</v>
      </c>
    </row>
    <row r="318" spans="1:4" ht="25.5">
      <c r="A318" s="196">
        <f>IF((SUM('Разделы 1, 2'!Q76:Q76)&lt;=SUM('Разделы 1, 2'!P76:P76)),"","Неверно!")</f>
      </c>
      <c r="B318" s="191">
        <v>41018</v>
      </c>
      <c r="C318" s="187" t="s">
        <v>855</v>
      </c>
      <c r="D318" s="187" t="s">
        <v>158</v>
      </c>
    </row>
    <row r="319" spans="1:4" ht="25.5">
      <c r="A319" s="196">
        <f>IF((SUM('Разделы 1, 2'!Q19:Q19)&lt;=SUM('Разделы 1, 2'!P19:P19)),"","Неверно!")</f>
      </c>
      <c r="B319" s="191">
        <v>41018</v>
      </c>
      <c r="C319" s="187" t="s">
        <v>167</v>
      </c>
      <c r="D319" s="187" t="s">
        <v>158</v>
      </c>
    </row>
    <row r="320" spans="1:4" ht="25.5">
      <c r="A320" s="196">
        <f>IF((SUM('Разделы 1, 2'!Q82:Q82)&lt;=SUM('Разделы 1, 2'!P82:P82)),"","Неверно!")</f>
      </c>
      <c r="B320" s="191">
        <v>41018</v>
      </c>
      <c r="C320" s="187" t="s">
        <v>861</v>
      </c>
      <c r="D320" s="187" t="s">
        <v>158</v>
      </c>
    </row>
    <row r="321" spans="1:4" ht="25.5">
      <c r="A321" s="196">
        <f>IF((SUM('Разделы 1, 2'!Q36:Q36)&lt;=SUM('Разделы 1, 2'!P36:P36)),"","Неверно!")</f>
      </c>
      <c r="B321" s="191">
        <v>41018</v>
      </c>
      <c r="C321" s="187" t="s">
        <v>184</v>
      </c>
      <c r="D321" s="187" t="s">
        <v>158</v>
      </c>
    </row>
    <row r="322" spans="1:4" ht="25.5">
      <c r="A322" s="196">
        <f>IF((SUM('Разделы 1, 2'!Q59:Q59)&lt;=SUM('Разделы 1, 2'!P59:P59)),"","Неверно!")</f>
      </c>
      <c r="B322" s="191">
        <v>41018</v>
      </c>
      <c r="C322" s="187" t="s">
        <v>699</v>
      </c>
      <c r="D322" s="187" t="s">
        <v>158</v>
      </c>
    </row>
    <row r="323" spans="1:4" ht="25.5">
      <c r="A323" s="196">
        <f>IF((SUM('Разделы 1, 2'!Q13:Q13)&lt;=SUM('Разделы 1, 2'!P13:P13)),"","Неверно!")</f>
      </c>
      <c r="B323" s="191">
        <v>41018</v>
      </c>
      <c r="C323" s="187" t="s">
        <v>161</v>
      </c>
      <c r="D323" s="187" t="s">
        <v>158</v>
      </c>
    </row>
    <row r="324" spans="1:4" ht="25.5">
      <c r="A324" s="196">
        <f>IF((SUM('Разделы 1, 2'!Q79:Q79)&lt;=SUM('Разделы 1, 2'!P79:P79)),"","Неверно!")</f>
      </c>
      <c r="B324" s="191">
        <v>41018</v>
      </c>
      <c r="C324" s="187" t="s">
        <v>858</v>
      </c>
      <c r="D324" s="187" t="s">
        <v>158</v>
      </c>
    </row>
    <row r="325" spans="1:4" ht="25.5">
      <c r="A325" s="196">
        <f>IF((SUM('Разделы 1, 2'!Q56:Q56)&lt;=SUM('Разделы 1, 2'!P56:P56)),"","Неверно!")</f>
      </c>
      <c r="B325" s="191">
        <v>41018</v>
      </c>
      <c r="C325" s="187" t="s">
        <v>696</v>
      </c>
      <c r="D325" s="187" t="s">
        <v>158</v>
      </c>
    </row>
    <row r="326" spans="1:4" ht="25.5">
      <c r="A326" s="196">
        <f>IF((SUM('Разделы 1, 2'!Q23:Q23)&lt;=SUM('Разделы 1, 2'!P23:P23)),"","Неверно!")</f>
      </c>
      <c r="B326" s="191">
        <v>41018</v>
      </c>
      <c r="C326" s="187" t="s">
        <v>171</v>
      </c>
      <c r="D326" s="187" t="s">
        <v>158</v>
      </c>
    </row>
    <row r="327" spans="1:4" ht="25.5">
      <c r="A327" s="196">
        <f>IF((SUM('Разделы 1, 2'!Q95:Q95)&lt;=SUM('Разделы 1, 2'!P95:P95)),"","Неверно!")</f>
      </c>
      <c r="B327" s="191">
        <v>41018</v>
      </c>
      <c r="C327" s="187" t="s">
        <v>729</v>
      </c>
      <c r="D327" s="187" t="s">
        <v>158</v>
      </c>
    </row>
    <row r="328" spans="1:4" ht="25.5">
      <c r="A328" s="196">
        <f>IF((SUM('Разделы 1, 2'!Q72:Q72)&lt;=SUM('Разделы 1, 2'!P72:P72)),"","Неверно!")</f>
      </c>
      <c r="B328" s="191">
        <v>41018</v>
      </c>
      <c r="C328" s="187" t="s">
        <v>851</v>
      </c>
      <c r="D328" s="187" t="s">
        <v>158</v>
      </c>
    </row>
    <row r="329" spans="1:4" ht="25.5">
      <c r="A329" s="196">
        <f>IF((SUM('Разделы 1, 2'!Q86:Q86)&lt;=SUM('Разделы 1, 2'!P86:P86)),"","Неверно!")</f>
      </c>
      <c r="B329" s="191">
        <v>41018</v>
      </c>
      <c r="C329" s="187" t="s">
        <v>720</v>
      </c>
      <c r="D329" s="187" t="s">
        <v>158</v>
      </c>
    </row>
    <row r="330" spans="1:4" ht="25.5">
      <c r="A330" s="196">
        <f>IF((SUM('Разделы 1, 2'!Q52:Q52)&lt;=SUM('Разделы 1, 2'!P52:P52)),"","Неверно!")</f>
      </c>
      <c r="B330" s="191">
        <v>41018</v>
      </c>
      <c r="C330" s="187" t="s">
        <v>692</v>
      </c>
      <c r="D330" s="187" t="s">
        <v>158</v>
      </c>
    </row>
    <row r="331" spans="1:4" ht="25.5">
      <c r="A331" s="196">
        <f>IF((SUM('Разделы 1, 2'!Q55:Q55)&lt;=SUM('Разделы 1, 2'!P55:P55)),"","Неверно!")</f>
      </c>
      <c r="B331" s="191">
        <v>41018</v>
      </c>
      <c r="C331" s="187" t="s">
        <v>695</v>
      </c>
      <c r="D331" s="187" t="s">
        <v>158</v>
      </c>
    </row>
    <row r="332" spans="1:4" ht="25.5">
      <c r="A332" s="196">
        <f>IF((SUM('Разделы 1, 2'!Q32:Q32)&lt;=SUM('Разделы 1, 2'!P32:P32)),"","Неверно!")</f>
      </c>
      <c r="B332" s="191">
        <v>41018</v>
      </c>
      <c r="C332" s="187" t="s">
        <v>180</v>
      </c>
      <c r="D332" s="187" t="s">
        <v>158</v>
      </c>
    </row>
    <row r="333" spans="1:4" ht="25.5">
      <c r="A333" s="196">
        <f>IF((SUM('Разделы 1, 2'!Q15:Q15)&lt;=SUM('Разделы 1, 2'!P15:P15)),"","Неверно!")</f>
      </c>
      <c r="B333" s="191">
        <v>41018</v>
      </c>
      <c r="C333" s="187" t="s">
        <v>163</v>
      </c>
      <c r="D333" s="187" t="s">
        <v>158</v>
      </c>
    </row>
    <row r="334" spans="1:4" ht="25.5">
      <c r="A334" s="196">
        <f>IF((SUM('Разделы 1, 2'!Q58:Q58)&lt;=SUM('Разделы 1, 2'!P58:P58)),"","Неверно!")</f>
      </c>
      <c r="B334" s="191">
        <v>41018</v>
      </c>
      <c r="C334" s="187" t="s">
        <v>698</v>
      </c>
      <c r="D334" s="187" t="s">
        <v>158</v>
      </c>
    </row>
    <row r="335" spans="1:4" ht="25.5">
      <c r="A335" s="196">
        <f>IF((SUM('Разделы 1, 2'!Q75:Q75)&lt;=SUM('Разделы 1, 2'!P75:P75)),"","Неверно!")</f>
      </c>
      <c r="B335" s="191">
        <v>41018</v>
      </c>
      <c r="C335" s="187" t="s">
        <v>854</v>
      </c>
      <c r="D335" s="187" t="s">
        <v>158</v>
      </c>
    </row>
    <row r="336" spans="1:4" ht="25.5">
      <c r="A336" s="196">
        <f>IF((SUM('Разделы 1, 2'!Q12:Q12)&lt;=SUM('Разделы 1, 2'!P12:P12)),"","Неверно!")</f>
      </c>
      <c r="B336" s="191">
        <v>41018</v>
      </c>
      <c r="C336" s="187" t="s">
        <v>160</v>
      </c>
      <c r="D336" s="187" t="s">
        <v>158</v>
      </c>
    </row>
    <row r="337" spans="1:4" ht="25.5">
      <c r="A337" s="196">
        <f>IF((SUM('Разделы 1, 2'!Q35:Q35)&lt;=SUM('Разделы 1, 2'!P35:P35)),"","Неверно!")</f>
      </c>
      <c r="B337" s="191">
        <v>41018</v>
      </c>
      <c r="C337" s="187" t="s">
        <v>183</v>
      </c>
      <c r="D337" s="187" t="s">
        <v>158</v>
      </c>
    </row>
    <row r="338" spans="1:4" ht="25.5">
      <c r="A338" s="196">
        <f>IF((SUM('Разделы 1, 2'!Q98:Q98)&lt;=SUM('Разделы 1, 2'!P98:P98)),"","Неверно!")</f>
      </c>
      <c r="B338" s="191">
        <v>41018</v>
      </c>
      <c r="C338" s="187" t="s">
        <v>732</v>
      </c>
      <c r="D338" s="187" t="s">
        <v>158</v>
      </c>
    </row>
    <row r="339" spans="1:4" ht="25.5">
      <c r="A339" s="196">
        <f>IF((SUM('Разделы 1, 2'!Q38:Q38)&lt;=SUM('Разделы 1, 2'!P38:P38)),"","Неверно!")</f>
      </c>
      <c r="B339" s="191">
        <v>41018</v>
      </c>
      <c r="C339" s="187" t="s">
        <v>186</v>
      </c>
      <c r="D339" s="187" t="s">
        <v>158</v>
      </c>
    </row>
    <row r="340" spans="1:4" ht="25.5">
      <c r="A340" s="196">
        <f>IF((SUM('Разделы 1, 2'!Q69:Q69)&lt;=SUM('Разделы 1, 2'!P69:P69)),"","Неверно!")</f>
      </c>
      <c r="B340" s="191">
        <v>41018</v>
      </c>
      <c r="C340" s="187" t="s">
        <v>848</v>
      </c>
      <c r="D340" s="187" t="s">
        <v>158</v>
      </c>
    </row>
    <row r="341" spans="1:4" ht="25.5">
      <c r="A341" s="196">
        <f>IF((SUM('Разделы 1, 2'!Q66:Q66)&lt;=SUM('Разделы 1, 2'!P66:P66)),"","Неверно!")</f>
      </c>
      <c r="B341" s="191">
        <v>41018</v>
      </c>
      <c r="C341" s="187" t="s">
        <v>845</v>
      </c>
      <c r="D341" s="187" t="s">
        <v>158</v>
      </c>
    </row>
    <row r="342" spans="1:4" ht="25.5">
      <c r="A342" s="196">
        <f>IF((SUM('Разделы 1, 2'!Q89:Q89)&lt;=SUM('Разделы 1, 2'!P89:P89)),"","Неверно!")</f>
      </c>
      <c r="B342" s="191">
        <v>41018</v>
      </c>
      <c r="C342" s="187" t="s">
        <v>723</v>
      </c>
      <c r="D342" s="187" t="s">
        <v>158</v>
      </c>
    </row>
    <row r="343" spans="1:4" ht="25.5">
      <c r="A343" s="196">
        <f>IF((SUM('Разделы 1, 2'!Q40:Q40)&lt;=SUM('Разделы 1, 2'!P40:P40)),"","Неверно!")</f>
      </c>
      <c r="B343" s="191">
        <v>41018</v>
      </c>
      <c r="C343" s="187" t="s">
        <v>188</v>
      </c>
      <c r="D343" s="187" t="s">
        <v>158</v>
      </c>
    </row>
    <row r="344" spans="1:4" ht="25.5">
      <c r="A344" s="196">
        <f>IF((SUM('Разделы 1, 2'!Q63:Q63)&lt;=SUM('Разделы 1, 2'!P63:P63)),"","Неверно!")</f>
      </c>
      <c r="B344" s="191">
        <v>41018</v>
      </c>
      <c r="C344" s="187" t="s">
        <v>842</v>
      </c>
      <c r="D344" s="187" t="s">
        <v>158</v>
      </c>
    </row>
    <row r="345" spans="1:4" ht="25.5">
      <c r="A345" s="196">
        <f>IF((SUM('Разделы 1, 2'!Q49:Q49)&lt;=SUM('Разделы 1, 2'!P49:P49)),"","Неверно!")</f>
      </c>
      <c r="B345" s="191">
        <v>41018</v>
      </c>
      <c r="C345" s="187" t="s">
        <v>689</v>
      </c>
      <c r="D345" s="187" t="s">
        <v>158</v>
      </c>
    </row>
    <row r="346" spans="1:4" ht="25.5">
      <c r="A346" s="196">
        <f>IF((SUM('Разделы 1, 2'!Q17:Q17)&lt;=SUM('Разделы 1, 2'!P17:P17)),"","Неверно!")</f>
      </c>
      <c r="B346" s="191">
        <v>41018</v>
      </c>
      <c r="C346" s="187" t="s">
        <v>165</v>
      </c>
      <c r="D346" s="187" t="s">
        <v>158</v>
      </c>
    </row>
    <row r="347" spans="1:4" ht="25.5">
      <c r="A347" s="196">
        <f>IF((SUM('Разделы 1, 2'!Q57:Q57)&lt;=SUM('Разделы 1, 2'!P57:P57)),"","Неверно!")</f>
      </c>
      <c r="B347" s="191">
        <v>41018</v>
      </c>
      <c r="C347" s="187" t="s">
        <v>697</v>
      </c>
      <c r="D347" s="187" t="s">
        <v>158</v>
      </c>
    </row>
    <row r="348" spans="1:4" ht="25.5">
      <c r="A348" s="196">
        <f>IF((SUM('Разделы 1, 2'!Q43:Q43)&lt;=SUM('Разделы 1, 2'!P43:P43)),"","Неверно!")</f>
      </c>
      <c r="B348" s="191">
        <v>41018</v>
      </c>
      <c r="C348" s="187" t="s">
        <v>191</v>
      </c>
      <c r="D348" s="187" t="s">
        <v>158</v>
      </c>
    </row>
    <row r="349" spans="1:4" ht="25.5">
      <c r="A349" s="196">
        <f>IF((SUM('Разделы 1, 2'!Q60:Q60)&lt;=SUM('Разделы 1, 2'!P60:P60)),"","Неверно!")</f>
      </c>
      <c r="B349" s="191">
        <v>41018</v>
      </c>
      <c r="C349" s="187" t="s">
        <v>700</v>
      </c>
      <c r="D349" s="187" t="s">
        <v>158</v>
      </c>
    </row>
    <row r="350" spans="1:4" ht="25.5">
      <c r="A350" s="196">
        <f>IF((SUM('Разделы 1, 2'!Q37:Q37)&lt;=SUM('Разделы 1, 2'!P37:P37)),"","Неверно!")</f>
      </c>
      <c r="B350" s="191">
        <v>41018</v>
      </c>
      <c r="C350" s="187" t="s">
        <v>185</v>
      </c>
      <c r="D350" s="187" t="s">
        <v>158</v>
      </c>
    </row>
    <row r="351" spans="1:4" ht="25.5">
      <c r="A351" s="196">
        <f>IF((SUM('Разделы 1, 2'!Q26:Q26)&lt;=SUM('Разделы 1, 2'!P26:P26)),"","Неверно!")</f>
      </c>
      <c r="B351" s="191">
        <v>41018</v>
      </c>
      <c r="C351" s="187" t="s">
        <v>174</v>
      </c>
      <c r="D351" s="187" t="s">
        <v>158</v>
      </c>
    </row>
    <row r="352" spans="1:4" ht="25.5">
      <c r="A352" s="196">
        <f>IF((SUM('Разделы 1, 2'!Q29:Q29)&lt;=SUM('Разделы 1, 2'!P29:P29)),"","Неверно!")</f>
      </c>
      <c r="B352" s="191">
        <v>41018</v>
      </c>
      <c r="C352" s="187" t="s">
        <v>177</v>
      </c>
      <c r="D352" s="187" t="s">
        <v>158</v>
      </c>
    </row>
    <row r="353" spans="1:4" ht="25.5">
      <c r="A353" s="196">
        <f>IF((SUM('Разделы 1, 2'!Q46:Q46)&lt;=SUM('Разделы 1, 2'!P46:P46)),"","Неверно!")</f>
      </c>
      <c r="B353" s="191">
        <v>41018</v>
      </c>
      <c r="C353" s="187" t="s">
        <v>194</v>
      </c>
      <c r="D353" s="187" t="s">
        <v>158</v>
      </c>
    </row>
    <row r="354" spans="1:4" ht="25.5">
      <c r="A354" s="196">
        <f>IF((SUM('Разделы 1, 2'!Q83:Q83)&lt;=SUM('Разделы 1, 2'!P83:P83)),"","Неверно!")</f>
      </c>
      <c r="B354" s="191">
        <v>41018</v>
      </c>
      <c r="C354" s="187" t="s">
        <v>862</v>
      </c>
      <c r="D354" s="187" t="s">
        <v>158</v>
      </c>
    </row>
    <row r="355" spans="1:4" ht="25.5">
      <c r="A355" s="196">
        <f>IF((SUM('Разделы 1, 2'!Q92:Q92)&lt;=SUM('Разделы 1, 2'!P92:P92)),"","Неверно!")</f>
      </c>
      <c r="B355" s="191">
        <v>41018</v>
      </c>
      <c r="C355" s="187" t="s">
        <v>726</v>
      </c>
      <c r="D355" s="187" t="s">
        <v>158</v>
      </c>
    </row>
    <row r="356" spans="1:4" ht="25.5">
      <c r="A356" s="196">
        <f>IF((SUM('Разделы 1, 2'!Q20:Q20)&lt;=SUM('Разделы 1, 2'!P20:P20)),"","Неверно!")</f>
      </c>
      <c r="B356" s="191">
        <v>41018</v>
      </c>
      <c r="C356" s="187" t="s">
        <v>168</v>
      </c>
      <c r="D356" s="187" t="s">
        <v>158</v>
      </c>
    </row>
    <row r="357" spans="1:4" ht="25.5">
      <c r="A357" s="196">
        <f>IF((SUM('Разделы 1, 2'!Q80:Q80)&lt;=SUM('Разделы 1, 2'!P80:P80)),"","Неверно!")</f>
      </c>
      <c r="B357" s="191">
        <v>41018</v>
      </c>
      <c r="C357" s="187" t="s">
        <v>859</v>
      </c>
      <c r="D357" s="187" t="s">
        <v>158</v>
      </c>
    </row>
    <row r="358" spans="1:4" ht="25.5">
      <c r="A358" s="196">
        <f>IF((SUM('Разделы 1, 2'!Q45:Q45)&lt;=SUM('Разделы 1, 2'!P45:P45)),"","Неверно!")</f>
      </c>
      <c r="B358" s="191">
        <v>41018</v>
      </c>
      <c r="C358" s="187" t="s">
        <v>193</v>
      </c>
      <c r="D358" s="187" t="s">
        <v>158</v>
      </c>
    </row>
    <row r="359" spans="1:4" ht="25.5">
      <c r="A359" s="196">
        <f>IF((SUM('Разделы 1, 2'!Q68:Q68)&lt;=SUM('Разделы 1, 2'!P68:P68)),"","Неверно!")</f>
      </c>
      <c r="B359" s="191">
        <v>41018</v>
      </c>
      <c r="C359" s="187" t="s">
        <v>847</v>
      </c>
      <c r="D359" s="187" t="s">
        <v>158</v>
      </c>
    </row>
    <row r="360" spans="1:4" ht="25.5">
      <c r="A360" s="196">
        <f>IF((SUM('Разделы 1, 2'!Q85:Q85)&lt;=SUM('Разделы 1, 2'!P85:P85)),"","Неверно!")</f>
      </c>
      <c r="B360" s="191">
        <v>41018</v>
      </c>
      <c r="C360" s="187" t="s">
        <v>864</v>
      </c>
      <c r="D360" s="187" t="s">
        <v>158</v>
      </c>
    </row>
    <row r="361" spans="1:4" ht="25.5">
      <c r="A361" s="196">
        <f>IF((SUM('Разделы 1, 2'!Q62:Q62)&lt;=SUM('Разделы 1, 2'!P62:P62)),"","Неверно!")</f>
      </c>
      <c r="B361" s="191">
        <v>41018</v>
      </c>
      <c r="C361" s="187" t="s">
        <v>702</v>
      </c>
      <c r="D361" s="187" t="s">
        <v>158</v>
      </c>
    </row>
    <row r="362" spans="1:4" ht="25.5">
      <c r="A362" s="196">
        <f>IF((SUM('Разделы 1, 2'!Q34:Q34)&lt;=SUM('Разделы 1, 2'!P34:P34)),"","Неверно!")</f>
      </c>
      <c r="B362" s="191">
        <v>41018</v>
      </c>
      <c r="C362" s="187" t="s">
        <v>182</v>
      </c>
      <c r="D362" s="187" t="s">
        <v>158</v>
      </c>
    </row>
    <row r="363" spans="1:4" ht="25.5">
      <c r="A363" s="196">
        <f>IF((SUM('Разделы 1, 2'!Q11:Q11)&lt;=SUM('Разделы 1, 2'!P11:P11)),"","Неверно!")</f>
      </c>
      <c r="B363" s="191">
        <v>41018</v>
      </c>
      <c r="C363" s="187" t="s">
        <v>159</v>
      </c>
      <c r="D363" s="187" t="s">
        <v>158</v>
      </c>
    </row>
    <row r="364" spans="1:4" ht="25.5">
      <c r="A364" s="196">
        <f>IF((SUM('Разделы 1, 2'!Q42:Q42)&lt;=SUM('Разделы 1, 2'!P42:P42)),"","Неверно!")</f>
      </c>
      <c r="B364" s="191">
        <v>41018</v>
      </c>
      <c r="C364" s="187" t="s">
        <v>190</v>
      </c>
      <c r="D364" s="187" t="s">
        <v>158</v>
      </c>
    </row>
    <row r="365" spans="1:4" ht="25.5">
      <c r="A365" s="196">
        <f>IF((SUM('Разделы 1, 2'!Q65:Q65)&lt;=SUM('Разделы 1, 2'!P65:P65)),"","Неверно!")</f>
      </c>
      <c r="B365" s="191">
        <v>41018</v>
      </c>
      <c r="C365" s="187" t="s">
        <v>844</v>
      </c>
      <c r="D365" s="187" t="s">
        <v>158</v>
      </c>
    </row>
    <row r="366" spans="1:4" ht="25.5">
      <c r="A366" s="196">
        <f>IF((SUM('Разделы 1, 2'!Q25:Q25)&lt;=SUM('Разделы 1, 2'!P25:P25)),"","Неверно!")</f>
      </c>
      <c r="B366" s="191">
        <v>41018</v>
      </c>
      <c r="C366" s="187" t="s">
        <v>173</v>
      </c>
      <c r="D366" s="187" t="s">
        <v>158</v>
      </c>
    </row>
    <row r="367" spans="1:4" ht="25.5">
      <c r="A367" s="196">
        <f>IF((SUM('Разделы 1, 2'!Q88:Q88)&lt;=SUM('Разделы 1, 2'!P88:P88)),"","Неверно!")</f>
      </c>
      <c r="B367" s="191">
        <v>41018</v>
      </c>
      <c r="C367" s="187" t="s">
        <v>722</v>
      </c>
      <c r="D367" s="187" t="s">
        <v>158</v>
      </c>
    </row>
    <row r="368" spans="1:4" ht="25.5">
      <c r="A368" s="196">
        <f>IF((SUM('Разделы 1, 2'!Q48:Q48)&lt;=SUM('Разделы 1, 2'!P48:P48)),"","Неверно!")</f>
      </c>
      <c r="B368" s="191">
        <v>41018</v>
      </c>
      <c r="C368" s="187" t="s">
        <v>196</v>
      </c>
      <c r="D368" s="187" t="s">
        <v>158</v>
      </c>
    </row>
    <row r="369" spans="1:4" ht="25.5">
      <c r="A369" s="196">
        <f>IF((SUM('Разделы 1, 2'!Q22:Q22)&lt;=SUM('Разделы 1, 2'!P22:P22)),"","Неверно!")</f>
      </c>
      <c r="B369" s="191">
        <v>41018</v>
      </c>
      <c r="C369" s="187" t="s">
        <v>170</v>
      </c>
      <c r="D369" s="187" t="s">
        <v>158</v>
      </c>
    </row>
    <row r="370" spans="1:4" ht="25.5">
      <c r="A370" s="196">
        <f>IF((SUM('Разделы 1, 2'!Q31:Q31)&lt;=SUM('Разделы 1, 2'!P31:P31)),"","Неверно!")</f>
      </c>
      <c r="B370" s="191">
        <v>41018</v>
      </c>
      <c r="C370" s="187" t="s">
        <v>179</v>
      </c>
      <c r="D370" s="187" t="s">
        <v>158</v>
      </c>
    </row>
    <row r="371" spans="1:4" ht="25.5">
      <c r="A371" s="196">
        <f>IF((SUM('Разделы 1, 2'!Q71:Q71)&lt;=SUM('Разделы 1, 2'!P71:P71)),"","Неверно!")</f>
      </c>
      <c r="B371" s="191">
        <v>41018</v>
      </c>
      <c r="C371" s="187" t="s">
        <v>850</v>
      </c>
      <c r="D371" s="187" t="s">
        <v>158</v>
      </c>
    </row>
    <row r="372" spans="1:4" ht="25.5">
      <c r="A372" s="196">
        <f>IF((SUM('Разделы 1, 2'!Q77:Q77)&lt;=SUM('Разделы 1, 2'!P77:P77)),"","Неверно!")</f>
      </c>
      <c r="B372" s="191">
        <v>41018</v>
      </c>
      <c r="C372" s="187" t="s">
        <v>856</v>
      </c>
      <c r="D372" s="187" t="s">
        <v>158</v>
      </c>
    </row>
    <row r="373" spans="1:4" ht="25.5">
      <c r="A373" s="196">
        <f>IF((SUM('Разделы 1, 2'!Q91:Q91)&lt;=SUM('Разделы 1, 2'!P91:P91)),"","Неверно!")</f>
      </c>
      <c r="B373" s="191">
        <v>41018</v>
      </c>
      <c r="C373" s="187" t="s">
        <v>725</v>
      </c>
      <c r="D373" s="187" t="s">
        <v>158</v>
      </c>
    </row>
    <row r="374" spans="1:4" ht="25.5">
      <c r="A374" s="196">
        <f>IF((SUM('Разделы 1, 2'!Q14:Q14)&lt;=SUM('Разделы 1, 2'!P14:P14)),"","Неверно!")</f>
      </c>
      <c r="B374" s="191">
        <v>41018</v>
      </c>
      <c r="C374" s="187" t="s">
        <v>162</v>
      </c>
      <c r="D374" s="187" t="s">
        <v>158</v>
      </c>
    </row>
    <row r="375" spans="1:4" ht="25.5">
      <c r="A375" s="196">
        <f>IF((SUM('Разделы 1, 2'!Q74:Q74)&lt;=SUM('Разделы 1, 2'!P74:P74)),"","Неверно!")</f>
      </c>
      <c r="B375" s="191">
        <v>41018</v>
      </c>
      <c r="C375" s="187" t="s">
        <v>853</v>
      </c>
      <c r="D375" s="187" t="s">
        <v>158</v>
      </c>
    </row>
    <row r="376" spans="1:4" ht="25.5">
      <c r="A376" s="196">
        <f>IF((SUM('Разделы 1, 2'!Q97:Q97)&lt;=SUM('Разделы 1, 2'!P97:P97)),"","Неверно!")</f>
      </c>
      <c r="B376" s="191">
        <v>41018</v>
      </c>
      <c r="C376" s="187" t="s">
        <v>731</v>
      </c>
      <c r="D376" s="187" t="s">
        <v>158</v>
      </c>
    </row>
    <row r="377" spans="1:4" ht="25.5">
      <c r="A377" s="196">
        <f>IF((SUM('Разделы 1, 2'!Q28:Q28)&lt;=SUM('Разделы 1, 2'!P28:P28)),"","Неверно!")</f>
      </c>
      <c r="B377" s="191">
        <v>41018</v>
      </c>
      <c r="C377" s="187" t="s">
        <v>176</v>
      </c>
      <c r="D377" s="187" t="s">
        <v>158</v>
      </c>
    </row>
    <row r="378" spans="1:4" ht="25.5">
      <c r="A378" s="196">
        <f>IF((SUM('Разделы 1, 2'!Q51:Q51)&lt;=SUM('Разделы 1, 2'!P51:P51)),"","Неверно!")</f>
      </c>
      <c r="B378" s="191">
        <v>41018</v>
      </c>
      <c r="C378" s="187" t="s">
        <v>691</v>
      </c>
      <c r="D378" s="187" t="s">
        <v>158</v>
      </c>
    </row>
    <row r="379" spans="1:4" ht="25.5">
      <c r="A379" s="196">
        <f>IF((SUM('Разделы 1, 2'!Q73:Q73)&lt;=SUM('Разделы 1, 2'!P73:P73)),"","Неверно!")</f>
      </c>
      <c r="B379" s="191">
        <v>41018</v>
      </c>
      <c r="C379" s="187" t="s">
        <v>852</v>
      </c>
      <c r="D379" s="187" t="s">
        <v>158</v>
      </c>
    </row>
    <row r="380" spans="1:4" ht="25.5">
      <c r="A380" s="196">
        <f>IF((SUM('Разделы 1, 2'!Q54:Q54)&lt;=SUM('Разделы 1, 2'!P54:P54)),"","Неверно!")</f>
      </c>
      <c r="B380" s="191">
        <v>41018</v>
      </c>
      <c r="C380" s="187" t="s">
        <v>694</v>
      </c>
      <c r="D380" s="187" t="s">
        <v>158</v>
      </c>
    </row>
    <row r="381" spans="1:4" ht="25.5">
      <c r="A381" s="196">
        <f>IF((SUM('Разделы 1, 2'!Q94:Q94)&lt;=SUM('Разделы 1, 2'!P94:P94)),"","Неверно!")</f>
      </c>
      <c r="B381" s="191">
        <v>41018</v>
      </c>
      <c r="C381" s="187" t="s">
        <v>728</v>
      </c>
      <c r="D381" s="187" t="s">
        <v>158</v>
      </c>
    </row>
    <row r="382" spans="1:4" ht="25.5">
      <c r="A382" s="196">
        <f>IF((SUM('Разделы 1, 2'!Q90:Q90)&lt;=SUM('Разделы 1, 2'!P90:P90)),"","Неверно!")</f>
      </c>
      <c r="B382" s="191">
        <v>41018</v>
      </c>
      <c r="C382" s="187" t="s">
        <v>724</v>
      </c>
      <c r="D382" s="187" t="s">
        <v>158</v>
      </c>
    </row>
    <row r="383" spans="1:4" ht="25.5">
      <c r="A383" s="196">
        <f>IF((SUM('Разделы 1, 2'!Q53:Q53)&lt;=SUM('Разделы 1, 2'!P53:P53)),"","Неверно!")</f>
      </c>
      <c r="B383" s="191">
        <v>41018</v>
      </c>
      <c r="C383" s="187" t="s">
        <v>693</v>
      </c>
      <c r="D383" s="187" t="s">
        <v>158</v>
      </c>
    </row>
    <row r="384" spans="1:4" ht="25.5">
      <c r="A384" s="196">
        <f>IF((SUM('Разделы 1, 2'!Q84:Q84)&lt;=SUM('Разделы 1, 2'!P84:P84)),"","Неверно!")</f>
      </c>
      <c r="B384" s="191">
        <v>41018</v>
      </c>
      <c r="C384" s="187" t="s">
        <v>863</v>
      </c>
      <c r="D384" s="187" t="s">
        <v>158</v>
      </c>
    </row>
    <row r="385" spans="1:4" ht="25.5">
      <c r="A385" s="196">
        <f>IF((SUM('Разделы 3, 4, 5, 6'!D29:D29)&lt;=SUM('Разделы 3, 4, 5, 6'!D28:D28)),"","Неверно!")</f>
      </c>
      <c r="B385" s="191">
        <v>41025</v>
      </c>
      <c r="C385" s="187" t="s">
        <v>733</v>
      </c>
      <c r="D385" s="187" t="s">
        <v>734</v>
      </c>
    </row>
    <row r="386" spans="1:4" ht="25.5">
      <c r="A386" s="196">
        <f>IF((SUM('Разделы 3, 4, 5, 6'!D10:D14)&lt;=SUM('Разделы 1, 2'!P92:P92)),"","Неверно!")</f>
      </c>
      <c r="B386" s="191">
        <v>41026</v>
      </c>
      <c r="C386" s="187" t="s">
        <v>735</v>
      </c>
      <c r="D386" s="187" t="s">
        <v>736</v>
      </c>
    </row>
    <row r="387" spans="1:4" ht="25.5">
      <c r="A387" s="196">
        <f>IF((SUM('Разделы 1, 2'!N110:N110)=SUM('Разделы 1, 2'!G110:G110)+SUM('Разделы 1, 2'!K110:M110)),"","Неверно!")</f>
      </c>
      <c r="B387" s="191">
        <v>41027</v>
      </c>
      <c r="C387" s="187" t="s">
        <v>741</v>
      </c>
      <c r="D387" s="187" t="s">
        <v>738</v>
      </c>
    </row>
    <row r="388" spans="1:4" ht="25.5">
      <c r="A388" s="196">
        <f>IF((SUM('Разделы 1, 2'!N107:N107)=SUM('Разделы 1, 2'!G107:G107)+SUM('Разделы 1, 2'!K107:M107)),"","Неверно!")</f>
      </c>
      <c r="B388" s="191">
        <v>41027</v>
      </c>
      <c r="C388" s="187" t="s">
        <v>737</v>
      </c>
      <c r="D388" s="187" t="s">
        <v>738</v>
      </c>
    </row>
    <row r="389" spans="1:4" ht="25.5">
      <c r="A389" s="196">
        <f>IF((SUM('Разделы 1, 2'!N111:N111)=SUM('Разделы 1, 2'!G111:G111)+SUM('Разделы 1, 2'!K111:M111)),"","Неверно!")</f>
      </c>
      <c r="B389" s="191">
        <v>41027</v>
      </c>
      <c r="C389" s="187" t="s">
        <v>742</v>
      </c>
      <c r="D389" s="187" t="s">
        <v>738</v>
      </c>
    </row>
    <row r="390" spans="1:4" ht="25.5">
      <c r="A390" s="196">
        <f>IF((SUM('Разделы 1, 2'!N108:N108)=SUM('Разделы 1, 2'!G108:G108)+SUM('Разделы 1, 2'!K108:M108)),"","Неверно!")</f>
      </c>
      <c r="B390" s="191">
        <v>41027</v>
      </c>
      <c r="C390" s="187" t="s">
        <v>739</v>
      </c>
      <c r="D390" s="187" t="s">
        <v>738</v>
      </c>
    </row>
    <row r="391" spans="1:4" ht="25.5">
      <c r="A391" s="196">
        <f>IF((SUM('Разделы 1, 2'!N112:N112)=SUM('Разделы 1, 2'!G112:G112)+SUM('Разделы 1, 2'!K112:M112)),"","Неверно!")</f>
      </c>
      <c r="B391" s="191">
        <v>41027</v>
      </c>
      <c r="C391" s="187" t="s">
        <v>743</v>
      </c>
      <c r="D391" s="187" t="s">
        <v>738</v>
      </c>
    </row>
    <row r="392" spans="1:4" ht="25.5">
      <c r="A392" s="196">
        <f>IF((SUM('Разделы 1, 2'!N109:N109)=SUM('Разделы 1, 2'!G109:G109)+SUM('Разделы 1, 2'!K109:M109)),"","Неверно!")</f>
      </c>
      <c r="B392" s="191">
        <v>41027</v>
      </c>
      <c r="C392" s="187" t="s">
        <v>740</v>
      </c>
      <c r="D392" s="187" t="s">
        <v>738</v>
      </c>
    </row>
    <row r="393" spans="1:4" ht="25.5">
      <c r="A393" s="196">
        <f>IF((SUM('Разделы 1, 2'!G108:G108)=SUM('Разделы 1, 2'!H108:H108)+SUM('Разделы 1, 2'!J108:J108)),"","Неверно!")</f>
      </c>
      <c r="B393" s="191">
        <v>41028</v>
      </c>
      <c r="C393" s="187" t="s">
        <v>746</v>
      </c>
      <c r="D393" s="187" t="s">
        <v>745</v>
      </c>
    </row>
    <row r="394" spans="1:4" ht="25.5">
      <c r="A394" s="196">
        <f>IF((SUM('Разделы 1, 2'!G111:G111)=SUM('Разделы 1, 2'!H111:H111)+SUM('Разделы 1, 2'!J111:J111)),"","Неверно!")</f>
      </c>
      <c r="B394" s="191">
        <v>41028</v>
      </c>
      <c r="C394" s="187" t="s">
        <v>891</v>
      </c>
      <c r="D394" s="187" t="s">
        <v>745</v>
      </c>
    </row>
    <row r="395" spans="1:4" ht="25.5">
      <c r="A395" s="196">
        <f>IF((SUM('Разделы 1, 2'!G107:G107)=SUM('Разделы 1, 2'!H107:H107)+SUM('Разделы 1, 2'!J107:J107)),"","Неверно!")</f>
      </c>
      <c r="B395" s="191">
        <v>41028</v>
      </c>
      <c r="C395" s="187" t="s">
        <v>744</v>
      </c>
      <c r="D395" s="187" t="s">
        <v>745</v>
      </c>
    </row>
    <row r="396" spans="1:4" ht="25.5">
      <c r="A396" s="196">
        <f>IF((SUM('Разделы 1, 2'!G110:G110)=SUM('Разделы 1, 2'!H110:H110)+SUM('Разделы 1, 2'!J110:J110)),"","Неверно!")</f>
      </c>
      <c r="B396" s="191">
        <v>41028</v>
      </c>
      <c r="C396" s="187" t="s">
        <v>890</v>
      </c>
      <c r="D396" s="187" t="s">
        <v>745</v>
      </c>
    </row>
    <row r="397" spans="1:4" ht="25.5">
      <c r="A397" s="196">
        <f>IF((SUM('Разделы 1, 2'!G109:G109)=SUM('Разделы 1, 2'!H109:H109)+SUM('Разделы 1, 2'!J109:J109)),"","Неверно!")</f>
      </c>
      <c r="B397" s="191">
        <v>41028</v>
      </c>
      <c r="C397" s="187" t="s">
        <v>747</v>
      </c>
      <c r="D397" s="187" t="s">
        <v>745</v>
      </c>
    </row>
    <row r="398" spans="1:4" ht="25.5">
      <c r="A398" s="196">
        <f>IF((SUM('Разделы 1, 2'!G112:G112)=SUM('Разделы 1, 2'!H112:H112)+SUM('Разделы 1, 2'!J112:J112)),"","Неверно!")</f>
      </c>
      <c r="B398" s="191">
        <v>41028</v>
      </c>
      <c r="C398" s="187" t="s">
        <v>892</v>
      </c>
      <c r="D398" s="187" t="s">
        <v>745</v>
      </c>
    </row>
    <row r="399" spans="1:4" ht="25.5">
      <c r="A399" s="196">
        <f>IF((SUM('Разделы 1, 2'!O109:O109)&lt;=SUM('Разделы 1, 2'!N109:N109)),"","Неверно!")</f>
      </c>
      <c r="B399" s="191">
        <v>41029</v>
      </c>
      <c r="C399" s="187" t="s">
        <v>896</v>
      </c>
      <c r="D399" s="187" t="s">
        <v>894</v>
      </c>
    </row>
    <row r="400" spans="1:4" ht="25.5">
      <c r="A400" s="196">
        <f>IF((SUM('Разделы 1, 2'!O112:O112)&lt;=SUM('Разделы 1, 2'!N112:N112)),"","Неверно!")</f>
      </c>
      <c r="B400" s="191">
        <v>41029</v>
      </c>
      <c r="C400" s="187" t="s">
        <v>899</v>
      </c>
      <c r="D400" s="187" t="s">
        <v>894</v>
      </c>
    </row>
    <row r="401" spans="1:4" ht="25.5">
      <c r="A401" s="196">
        <f>IF((SUM('Разделы 1, 2'!O110:O110)&lt;=SUM('Разделы 1, 2'!N110:N110)),"","Неверно!")</f>
      </c>
      <c r="B401" s="191">
        <v>41029</v>
      </c>
      <c r="C401" s="187" t="s">
        <v>897</v>
      </c>
      <c r="D401" s="187" t="s">
        <v>894</v>
      </c>
    </row>
    <row r="402" spans="1:4" ht="25.5">
      <c r="A402" s="196">
        <f>IF((SUM('Разделы 1, 2'!O107:O107)&lt;=SUM('Разделы 1, 2'!N107:N107)),"","Неверно!")</f>
      </c>
      <c r="B402" s="191">
        <v>41029</v>
      </c>
      <c r="C402" s="187" t="s">
        <v>893</v>
      </c>
      <c r="D402" s="187" t="s">
        <v>894</v>
      </c>
    </row>
    <row r="403" spans="1:4" ht="25.5">
      <c r="A403" s="196">
        <f>IF((SUM('Разделы 1, 2'!O111:O111)&lt;=SUM('Разделы 1, 2'!N111:N111)),"","Неверно!")</f>
      </c>
      <c r="B403" s="191">
        <v>41029</v>
      </c>
      <c r="C403" s="187" t="s">
        <v>898</v>
      </c>
      <c r="D403" s="187" t="s">
        <v>894</v>
      </c>
    </row>
    <row r="404" spans="1:4" ht="25.5">
      <c r="A404" s="196">
        <f>IF((SUM('Разделы 1, 2'!O108:O108)&lt;=SUM('Разделы 1, 2'!N108:N108)),"","Неверно!")</f>
      </c>
      <c r="B404" s="191">
        <v>41029</v>
      </c>
      <c r="C404" s="187" t="s">
        <v>895</v>
      </c>
      <c r="D404" s="187" t="s">
        <v>894</v>
      </c>
    </row>
    <row r="405" spans="1:4" ht="25.5">
      <c r="A405" s="196">
        <f>IF((SUM('Разделы 1, 2'!E108:F108)=SUM('Разделы 1, 2'!N108:N108)+SUM('Разделы 1, 2'!P108:P108)),"","Неверно!")</f>
      </c>
      <c r="B405" s="191">
        <v>41030</v>
      </c>
      <c r="C405" s="187" t="s">
        <v>902</v>
      </c>
      <c r="D405" s="187" t="s">
        <v>901</v>
      </c>
    </row>
    <row r="406" spans="1:4" ht="25.5">
      <c r="A406" s="196">
        <f>IF((SUM('Разделы 1, 2'!E111:F111)=SUM('Разделы 1, 2'!N111:N111)+SUM('Разделы 1, 2'!P111:P111)),"","Неверно!")</f>
      </c>
      <c r="B406" s="191">
        <v>41030</v>
      </c>
      <c r="C406" s="187" t="s">
        <v>199</v>
      </c>
      <c r="D406" s="187" t="s">
        <v>901</v>
      </c>
    </row>
    <row r="407" spans="1:4" ht="25.5">
      <c r="A407" s="196">
        <f>IF((SUM('Разделы 1, 2'!E110:F110)=SUM('Разделы 1, 2'!N110:N110)+SUM('Разделы 1, 2'!P110:P110)),"","Неверно!")</f>
      </c>
      <c r="B407" s="191">
        <v>41030</v>
      </c>
      <c r="C407" s="187" t="s">
        <v>198</v>
      </c>
      <c r="D407" s="187" t="s">
        <v>901</v>
      </c>
    </row>
    <row r="408" spans="1:4" ht="25.5">
      <c r="A408" s="196">
        <f>IF((SUM('Разделы 1, 2'!E107:F107)=SUM('Разделы 1, 2'!N107:N107)+SUM('Разделы 1, 2'!P107:P107)),"","Неверно!")</f>
      </c>
      <c r="B408" s="191">
        <v>41030</v>
      </c>
      <c r="C408" s="187" t="s">
        <v>900</v>
      </c>
      <c r="D408" s="187" t="s">
        <v>901</v>
      </c>
    </row>
    <row r="409" spans="1:4" ht="25.5">
      <c r="A409" s="196">
        <f>IF((SUM('Разделы 1, 2'!E112:F112)=SUM('Разделы 1, 2'!N112:N112)+SUM('Разделы 1, 2'!P112:P112)),"","Неверно!")</f>
      </c>
      <c r="B409" s="191">
        <v>41030</v>
      </c>
      <c r="C409" s="187" t="s">
        <v>200</v>
      </c>
      <c r="D409" s="187" t="s">
        <v>901</v>
      </c>
    </row>
    <row r="410" spans="1:4" ht="25.5">
      <c r="A410" s="196">
        <f>IF((SUM('Разделы 1, 2'!E109:F109)=SUM('Разделы 1, 2'!N109:N109)+SUM('Разделы 1, 2'!P109:P109)),"","Неверно!")</f>
      </c>
      <c r="B410" s="191">
        <v>41030</v>
      </c>
      <c r="C410" s="187" t="s">
        <v>197</v>
      </c>
      <c r="D410" s="187" t="s">
        <v>901</v>
      </c>
    </row>
    <row r="411" spans="1:4" ht="25.5">
      <c r="A411" s="196">
        <f>IF((SUM('Разделы 1, 2'!T68:T74)=SUM('Разделы 1, 2'!T75:T75)),"","Неверно!")</f>
      </c>
      <c r="B411" s="191">
        <v>41031</v>
      </c>
      <c r="C411" s="187" t="s">
        <v>222</v>
      </c>
      <c r="D411" s="187" t="s">
        <v>202</v>
      </c>
    </row>
    <row r="412" spans="1:4" ht="25.5">
      <c r="A412" s="196">
        <f>IF((SUM('Разделы 1, 2'!Q68:Q74)=SUM('Разделы 1, 2'!Q75:Q75)),"","Неверно!")</f>
      </c>
      <c r="B412" s="191">
        <v>41031</v>
      </c>
      <c r="C412" s="187" t="s">
        <v>1091</v>
      </c>
      <c r="D412" s="187" t="s">
        <v>202</v>
      </c>
    </row>
    <row r="413" spans="1:4" ht="25.5">
      <c r="A413" s="196">
        <f>IF((SUM('Разделы 1, 2'!H68:H74)=SUM('Разделы 1, 2'!H75:H75)),"","Неверно!")</f>
      </c>
      <c r="B413" s="191">
        <v>41031</v>
      </c>
      <c r="C413" s="187" t="s">
        <v>1082</v>
      </c>
      <c r="D413" s="187" t="s">
        <v>202</v>
      </c>
    </row>
    <row r="414" spans="1:4" ht="25.5">
      <c r="A414" s="196">
        <f>IF((SUM('Разделы 1, 2'!N68:N74)=SUM('Разделы 1, 2'!N75:N75)),"","Неверно!")</f>
      </c>
      <c r="B414" s="191">
        <v>41031</v>
      </c>
      <c r="C414" s="187" t="s">
        <v>1088</v>
      </c>
      <c r="D414" s="187" t="s">
        <v>202</v>
      </c>
    </row>
    <row r="415" spans="1:4" ht="25.5">
      <c r="A415" s="196">
        <f>IF((SUM('Разделы 1, 2'!K68:K74)=SUM('Разделы 1, 2'!K75:K75)),"","Неверно!")</f>
      </c>
      <c r="B415" s="191">
        <v>41031</v>
      </c>
      <c r="C415" s="187" t="s">
        <v>1085</v>
      </c>
      <c r="D415" s="187" t="s">
        <v>202</v>
      </c>
    </row>
    <row r="416" spans="1:4" ht="25.5">
      <c r="A416" s="196">
        <f>IF((SUM('Разделы 1, 2'!L68:L74)=SUM('Разделы 1, 2'!L75:L75)),"","Неверно!")</f>
      </c>
      <c r="B416" s="191">
        <v>41031</v>
      </c>
      <c r="C416" s="187" t="s">
        <v>1086</v>
      </c>
      <c r="D416" s="187" t="s">
        <v>202</v>
      </c>
    </row>
    <row r="417" spans="1:4" ht="25.5">
      <c r="A417" s="196">
        <f>IF((SUM('Разделы 1, 2'!O68:O74)=SUM('Разделы 1, 2'!O75:O75)),"","Неверно!")</f>
      </c>
      <c r="B417" s="191">
        <v>41031</v>
      </c>
      <c r="C417" s="187" t="s">
        <v>1089</v>
      </c>
      <c r="D417" s="187" t="s">
        <v>202</v>
      </c>
    </row>
    <row r="418" spans="1:4" ht="25.5">
      <c r="A418" s="196">
        <f>IF((SUM('Разделы 1, 2'!U68:U74)=SUM('Разделы 1, 2'!U75:U75)),"","Неверно!")</f>
      </c>
      <c r="B418" s="191">
        <v>41031</v>
      </c>
      <c r="C418" s="187" t="s">
        <v>223</v>
      </c>
      <c r="D418" s="187" t="s">
        <v>202</v>
      </c>
    </row>
    <row r="419" spans="1:4" ht="25.5">
      <c r="A419" s="196">
        <f>IF((SUM('Разделы 1, 2'!R68:R74)=SUM('Разделы 1, 2'!R75:R75)),"","Неверно!")</f>
      </c>
      <c r="B419" s="191">
        <v>41031</v>
      </c>
      <c r="C419" s="187" t="s">
        <v>1092</v>
      </c>
      <c r="D419" s="187" t="s">
        <v>202</v>
      </c>
    </row>
    <row r="420" spans="1:4" ht="25.5">
      <c r="A420" s="196">
        <f>IF((SUM('Разделы 1, 2'!I68:I74)=SUM('Разделы 1, 2'!I75:I75)),"","Неверно!")</f>
      </c>
      <c r="B420" s="191">
        <v>41031</v>
      </c>
      <c r="C420" s="187" t="s">
        <v>1083</v>
      </c>
      <c r="D420" s="187" t="s">
        <v>202</v>
      </c>
    </row>
    <row r="421" spans="1:4" ht="25.5">
      <c r="A421" s="196">
        <f>IF((SUM('Разделы 1, 2'!F68:F74)=SUM('Разделы 1, 2'!F75:F75)),"","Неверно!")</f>
      </c>
      <c r="B421" s="191">
        <v>41031</v>
      </c>
      <c r="C421" s="187" t="s">
        <v>203</v>
      </c>
      <c r="D421" s="187" t="s">
        <v>202</v>
      </c>
    </row>
    <row r="422" spans="1:4" ht="25.5">
      <c r="A422" s="196">
        <f>IF((SUM('Разделы 1, 2'!S68:S74)=SUM('Разделы 1, 2'!S75:S75)),"","Неверно!")</f>
      </c>
      <c r="B422" s="191">
        <v>41031</v>
      </c>
      <c r="C422" s="187" t="s">
        <v>1093</v>
      </c>
      <c r="D422" s="187" t="s">
        <v>202</v>
      </c>
    </row>
    <row r="423" spans="1:4" ht="25.5">
      <c r="A423" s="196">
        <f>IF((SUM('Разделы 1, 2'!M68:M74)=SUM('Разделы 1, 2'!M75:M75)),"","Неверно!")</f>
      </c>
      <c r="B423" s="191">
        <v>41031</v>
      </c>
      <c r="C423" s="187" t="s">
        <v>1087</v>
      </c>
      <c r="D423" s="187" t="s">
        <v>202</v>
      </c>
    </row>
    <row r="424" spans="1:4" ht="25.5">
      <c r="A424" s="196">
        <f>IF((SUM('Разделы 1, 2'!G68:G74)=SUM('Разделы 1, 2'!G75:G75)),"","Неверно!")</f>
      </c>
      <c r="B424" s="191">
        <v>41031</v>
      </c>
      <c r="C424" s="187" t="s">
        <v>1081</v>
      </c>
      <c r="D424" s="187" t="s">
        <v>202</v>
      </c>
    </row>
    <row r="425" spans="1:4" ht="25.5">
      <c r="A425" s="196">
        <f>IF((SUM('Разделы 1, 2'!J68:J74)=SUM('Разделы 1, 2'!J75:J75)),"","Неверно!")</f>
      </c>
      <c r="B425" s="191">
        <v>41031</v>
      </c>
      <c r="C425" s="187" t="s">
        <v>1084</v>
      </c>
      <c r="D425" s="187" t="s">
        <v>202</v>
      </c>
    </row>
    <row r="426" spans="1:4" ht="25.5">
      <c r="A426" s="196">
        <f>IF((SUM('Разделы 1, 2'!P68:P74)=SUM('Разделы 1, 2'!P75:P75)),"","Неверно!")</f>
      </c>
      <c r="B426" s="191">
        <v>41031</v>
      </c>
      <c r="C426" s="187" t="s">
        <v>1090</v>
      </c>
      <c r="D426" s="187" t="s">
        <v>202</v>
      </c>
    </row>
    <row r="427" spans="1:4" ht="25.5">
      <c r="A427" s="196">
        <f>IF((SUM('Разделы 1, 2'!E68:E74)=SUM('Разделы 1, 2'!E75:E75)),"","Неверно!")</f>
      </c>
      <c r="B427" s="191">
        <v>41031</v>
      </c>
      <c r="C427" s="187" t="s">
        <v>201</v>
      </c>
      <c r="D427" s="187" t="s">
        <v>202</v>
      </c>
    </row>
    <row r="428" spans="1:4" ht="25.5">
      <c r="A428" s="196">
        <f>IF((SUM('Разделы 1, 2'!N59:N59)=SUM('Разделы 1, 2'!G59:G59)+SUM('Разделы 1, 2'!K59:M59)),"","Неверно!")</f>
      </c>
      <c r="B428" s="191">
        <v>41033</v>
      </c>
      <c r="C428" s="187" t="s">
        <v>1159</v>
      </c>
      <c r="D428" s="187" t="s">
        <v>225</v>
      </c>
    </row>
    <row r="429" spans="1:4" ht="25.5">
      <c r="A429" s="196">
        <f>IF((SUM('Разделы 1, 2'!N62:N62)=SUM('Разделы 1, 2'!G62:G62)+SUM('Разделы 1, 2'!K62:M62)),"","Неверно!")</f>
      </c>
      <c r="B429" s="191">
        <v>41033</v>
      </c>
      <c r="C429" s="187" t="s">
        <v>1162</v>
      </c>
      <c r="D429" s="187" t="s">
        <v>225</v>
      </c>
    </row>
    <row r="430" spans="1:4" ht="25.5">
      <c r="A430" s="196">
        <f>IF((SUM('Разделы 1, 2'!N71:N71)=SUM('Разделы 1, 2'!G71:G71)+SUM('Разделы 1, 2'!K71:M71)),"","Неверно!")</f>
      </c>
      <c r="B430" s="191">
        <v>41033</v>
      </c>
      <c r="C430" s="187" t="s">
        <v>1171</v>
      </c>
      <c r="D430" s="187" t="s">
        <v>225</v>
      </c>
    </row>
    <row r="431" spans="1:4" ht="25.5">
      <c r="A431" s="196">
        <f>IF((SUM('Разделы 1, 2'!N74:N74)=SUM('Разделы 1, 2'!G74:G74)+SUM('Разделы 1, 2'!K74:M74)),"","Неверно!")</f>
      </c>
      <c r="B431" s="191">
        <v>41033</v>
      </c>
      <c r="C431" s="187" t="s">
        <v>1174</v>
      </c>
      <c r="D431" s="187" t="s">
        <v>225</v>
      </c>
    </row>
    <row r="432" spans="1:4" ht="25.5">
      <c r="A432" s="196">
        <f>IF((SUM('Разделы 1, 2'!N73:N73)=SUM('Разделы 1, 2'!G73:G73)+SUM('Разделы 1, 2'!K73:M73)),"","Неверно!")</f>
      </c>
      <c r="B432" s="191">
        <v>41033</v>
      </c>
      <c r="C432" s="187" t="s">
        <v>1173</v>
      </c>
      <c r="D432" s="187" t="s">
        <v>225</v>
      </c>
    </row>
    <row r="433" spans="1:4" ht="25.5">
      <c r="A433" s="196">
        <f>IF((SUM('Разделы 1, 2'!N96:N96)=SUM('Разделы 1, 2'!G96:G96)+SUM('Разделы 1, 2'!K96:M96)),"","Неверно!")</f>
      </c>
      <c r="B433" s="191">
        <v>41033</v>
      </c>
      <c r="C433" s="187" t="s">
        <v>207</v>
      </c>
      <c r="D433" s="187" t="s">
        <v>225</v>
      </c>
    </row>
    <row r="434" spans="1:4" ht="25.5">
      <c r="A434" s="196">
        <f>IF((SUM('Разделы 1, 2'!N53:N53)=SUM('Разделы 1, 2'!G53:G53)+SUM('Разделы 1, 2'!K53:M53)),"","Неверно!")</f>
      </c>
      <c r="B434" s="191">
        <v>41033</v>
      </c>
      <c r="C434" s="187" t="s">
        <v>1153</v>
      </c>
      <c r="D434" s="187" t="s">
        <v>225</v>
      </c>
    </row>
    <row r="435" spans="1:4" ht="25.5">
      <c r="A435" s="196">
        <f>IF((SUM('Разделы 1, 2'!N16:N16)=SUM('Разделы 1, 2'!G16:G16)+SUM('Разделы 1, 2'!K16:M16)),"","Неверно!")</f>
      </c>
      <c r="B435" s="191">
        <v>41033</v>
      </c>
      <c r="C435" s="187" t="s">
        <v>231</v>
      </c>
      <c r="D435" s="187" t="s">
        <v>225</v>
      </c>
    </row>
    <row r="436" spans="1:4" ht="25.5">
      <c r="A436" s="196">
        <f>IF((SUM('Разделы 1, 2'!N76:N76)=SUM('Разделы 1, 2'!G76:G76)+SUM('Разделы 1, 2'!K76:M76)),"","Неверно!")</f>
      </c>
      <c r="B436" s="191">
        <v>41033</v>
      </c>
      <c r="C436" s="187" t="s">
        <v>1176</v>
      </c>
      <c r="D436" s="187" t="s">
        <v>225</v>
      </c>
    </row>
    <row r="437" spans="1:4" ht="25.5">
      <c r="A437" s="196">
        <f>IF((SUM('Разделы 1, 2'!N13:N13)=SUM('Разделы 1, 2'!G13:G13)+SUM('Разделы 1, 2'!K13:M13)),"","Неверно!")</f>
      </c>
      <c r="B437" s="191">
        <v>41033</v>
      </c>
      <c r="C437" s="187" t="s">
        <v>228</v>
      </c>
      <c r="D437" s="187" t="s">
        <v>225</v>
      </c>
    </row>
    <row r="438" spans="1:4" ht="25.5">
      <c r="A438" s="196">
        <f>IF((SUM('Разделы 1, 2'!N36:N36)=SUM('Разделы 1, 2'!G36:G36)+SUM('Разделы 1, 2'!K36:M36)),"","Неверно!")</f>
      </c>
      <c r="B438" s="191">
        <v>41033</v>
      </c>
      <c r="C438" s="187" t="s">
        <v>1136</v>
      </c>
      <c r="D438" s="187" t="s">
        <v>225</v>
      </c>
    </row>
    <row r="439" spans="1:4" ht="25.5">
      <c r="A439" s="196">
        <f>IF((SUM('Разделы 1, 2'!N32:N32)=SUM('Разделы 1, 2'!G32:G32)+SUM('Разделы 1, 2'!K32:M32)),"","Неверно!")</f>
      </c>
      <c r="B439" s="191">
        <v>41033</v>
      </c>
      <c r="C439" s="187" t="s">
        <v>1132</v>
      </c>
      <c r="D439" s="187" t="s">
        <v>225</v>
      </c>
    </row>
    <row r="440" spans="1:4" ht="25.5">
      <c r="A440" s="196">
        <f>IF((SUM('Разделы 1, 2'!N75:N75)=SUM('Разделы 1, 2'!G75:G75)+SUM('Разделы 1, 2'!K75:M75)),"","Неверно!")</f>
      </c>
      <c r="B440" s="191">
        <v>41033</v>
      </c>
      <c r="C440" s="187" t="s">
        <v>1175</v>
      </c>
      <c r="D440" s="187" t="s">
        <v>225</v>
      </c>
    </row>
    <row r="441" spans="1:4" ht="25.5">
      <c r="A441" s="196">
        <f>IF((SUM('Разделы 1, 2'!N93:N93)=SUM('Разделы 1, 2'!G93:G93)+SUM('Разделы 1, 2'!K93:M93)),"","Неверно!")</f>
      </c>
      <c r="B441" s="191">
        <v>41033</v>
      </c>
      <c r="C441" s="187" t="s">
        <v>1193</v>
      </c>
      <c r="D441" s="187" t="s">
        <v>225</v>
      </c>
    </row>
    <row r="442" spans="1:4" ht="25.5">
      <c r="A442" s="196">
        <f>IF((SUM('Разделы 1, 2'!N81:N81)=SUM('Разделы 1, 2'!G81:G81)+SUM('Разделы 1, 2'!K81:M81)),"","Неверно!")</f>
      </c>
      <c r="B442" s="191">
        <v>41033</v>
      </c>
      <c r="C442" s="187" t="s">
        <v>1181</v>
      </c>
      <c r="D442" s="187" t="s">
        <v>225</v>
      </c>
    </row>
    <row r="443" spans="1:4" ht="25.5">
      <c r="A443" s="196">
        <f>IF((SUM('Разделы 1, 2'!N64:N64)=SUM('Разделы 1, 2'!G64:G64)+SUM('Разделы 1, 2'!K64:M64)),"","Неверно!")</f>
      </c>
      <c r="B443" s="191">
        <v>41033</v>
      </c>
      <c r="C443" s="187" t="s">
        <v>1164</v>
      </c>
      <c r="D443" s="187" t="s">
        <v>225</v>
      </c>
    </row>
    <row r="444" spans="1:4" ht="25.5">
      <c r="A444" s="196">
        <f>IF((SUM('Разделы 1, 2'!N78:N78)=SUM('Разделы 1, 2'!G78:G78)+SUM('Разделы 1, 2'!K78:M78)),"","Неверно!")</f>
      </c>
      <c r="B444" s="191">
        <v>41033</v>
      </c>
      <c r="C444" s="187" t="s">
        <v>1178</v>
      </c>
      <c r="D444" s="187" t="s">
        <v>225</v>
      </c>
    </row>
    <row r="445" spans="1:4" ht="25.5">
      <c r="A445" s="196">
        <f>IF((SUM('Разделы 1, 2'!N87:N87)=SUM('Разделы 1, 2'!G87:G87)+SUM('Разделы 1, 2'!K87:M87)),"","Неверно!")</f>
      </c>
      <c r="B445" s="191">
        <v>41033</v>
      </c>
      <c r="C445" s="187" t="s">
        <v>1187</v>
      </c>
      <c r="D445" s="187" t="s">
        <v>225</v>
      </c>
    </row>
    <row r="446" spans="1:4" ht="25.5">
      <c r="A446" s="196">
        <f>IF((SUM('Разделы 1, 2'!N27:N27)=SUM('Разделы 1, 2'!G27:G27)+SUM('Разделы 1, 2'!K27:M27)),"","Неверно!")</f>
      </c>
      <c r="B446" s="191">
        <v>41033</v>
      </c>
      <c r="C446" s="187" t="s">
        <v>1127</v>
      </c>
      <c r="D446" s="187" t="s">
        <v>225</v>
      </c>
    </row>
    <row r="447" spans="1:4" ht="25.5">
      <c r="A447" s="196">
        <f>IF((SUM('Разделы 1, 2'!N50:N50)=SUM('Разделы 1, 2'!G50:G50)+SUM('Разделы 1, 2'!K50:M50)),"","Неверно!")</f>
      </c>
      <c r="B447" s="191">
        <v>41033</v>
      </c>
      <c r="C447" s="187" t="s">
        <v>1150</v>
      </c>
      <c r="D447" s="187" t="s">
        <v>225</v>
      </c>
    </row>
    <row r="448" spans="1:4" ht="25.5">
      <c r="A448" s="196">
        <f>IF((SUM('Разделы 1, 2'!N90:N90)=SUM('Разделы 1, 2'!G90:G90)+SUM('Разделы 1, 2'!K90:M90)),"","Неверно!")</f>
      </c>
      <c r="B448" s="191">
        <v>41033</v>
      </c>
      <c r="C448" s="187" t="s">
        <v>1190</v>
      </c>
      <c r="D448" s="187" t="s">
        <v>225</v>
      </c>
    </row>
    <row r="449" spans="1:4" ht="25.5">
      <c r="A449" s="196">
        <f>IF((SUM('Разделы 1, 2'!N24:N24)=SUM('Разделы 1, 2'!G24:G24)+SUM('Разделы 1, 2'!K24:M24)),"","Неверно!")</f>
      </c>
      <c r="B449" s="191">
        <v>41033</v>
      </c>
      <c r="C449" s="187" t="s">
        <v>1124</v>
      </c>
      <c r="D449" s="187" t="s">
        <v>225</v>
      </c>
    </row>
    <row r="450" spans="1:4" ht="25.5">
      <c r="A450" s="196">
        <f>IF((SUM('Разделы 1, 2'!N67:N67)=SUM('Разделы 1, 2'!G67:G67)+SUM('Разделы 1, 2'!K67:M67)),"","Неверно!")</f>
      </c>
      <c r="B450" s="191">
        <v>41033</v>
      </c>
      <c r="C450" s="187" t="s">
        <v>1167</v>
      </c>
      <c r="D450" s="187" t="s">
        <v>225</v>
      </c>
    </row>
    <row r="451" spans="1:4" ht="25.5">
      <c r="A451" s="196">
        <f>IF((SUM('Разделы 1, 2'!N44:N44)=SUM('Разделы 1, 2'!G44:G44)+SUM('Разделы 1, 2'!K44:M44)),"","Неверно!")</f>
      </c>
      <c r="B451" s="191">
        <v>41033</v>
      </c>
      <c r="C451" s="187" t="s">
        <v>1144</v>
      </c>
      <c r="D451" s="187" t="s">
        <v>225</v>
      </c>
    </row>
    <row r="452" spans="1:4" ht="25.5">
      <c r="A452" s="196">
        <f>IF((SUM('Разделы 1, 2'!N70:N70)=SUM('Разделы 1, 2'!G70:G70)+SUM('Разделы 1, 2'!K70:M70)),"","Неверно!")</f>
      </c>
      <c r="B452" s="191">
        <v>41033</v>
      </c>
      <c r="C452" s="187" t="s">
        <v>1170</v>
      </c>
      <c r="D452" s="187" t="s">
        <v>225</v>
      </c>
    </row>
    <row r="453" spans="1:4" ht="25.5">
      <c r="A453" s="196">
        <f>IF((SUM('Разделы 1, 2'!N47:N47)=SUM('Разделы 1, 2'!G47:G47)+SUM('Разделы 1, 2'!K47:M47)),"","Неверно!")</f>
      </c>
      <c r="B453" s="191">
        <v>41033</v>
      </c>
      <c r="C453" s="187" t="s">
        <v>1147</v>
      </c>
      <c r="D453" s="187" t="s">
        <v>225</v>
      </c>
    </row>
    <row r="454" spans="1:4" ht="25.5">
      <c r="A454" s="196">
        <f>IF((SUM('Разделы 1, 2'!N30:N30)=SUM('Разделы 1, 2'!G30:G30)+SUM('Разделы 1, 2'!K30:M30)),"","Неверно!")</f>
      </c>
      <c r="B454" s="191">
        <v>41033</v>
      </c>
      <c r="C454" s="187" t="s">
        <v>1130</v>
      </c>
      <c r="D454" s="187" t="s">
        <v>225</v>
      </c>
    </row>
    <row r="455" spans="1:4" ht="25.5">
      <c r="A455" s="196">
        <f>IF((SUM('Разделы 1, 2'!N56:N56)=SUM('Разделы 1, 2'!G56:G56)+SUM('Разделы 1, 2'!K56:M56)),"","Неверно!")</f>
      </c>
      <c r="B455" s="191">
        <v>41033</v>
      </c>
      <c r="C455" s="187" t="s">
        <v>1156</v>
      </c>
      <c r="D455" s="187" t="s">
        <v>225</v>
      </c>
    </row>
    <row r="456" spans="1:4" ht="25.5">
      <c r="A456" s="196">
        <f>IF((SUM('Разделы 1, 2'!N79:N79)=SUM('Разделы 1, 2'!G79:G79)+SUM('Разделы 1, 2'!K79:M79)),"","Неверно!")</f>
      </c>
      <c r="B456" s="191">
        <v>41033</v>
      </c>
      <c r="C456" s="187" t="s">
        <v>1179</v>
      </c>
      <c r="D456" s="187" t="s">
        <v>225</v>
      </c>
    </row>
    <row r="457" spans="1:4" ht="25.5">
      <c r="A457" s="196">
        <f>IF((SUM('Разделы 1, 2'!N10:N10)=SUM('Разделы 1, 2'!G10:G10)+SUM('Разделы 1, 2'!K10:M10)),"","Неверно!")</f>
      </c>
      <c r="B457" s="191">
        <v>41033</v>
      </c>
      <c r="C457" s="187" t="s">
        <v>224</v>
      </c>
      <c r="D457" s="187" t="s">
        <v>225</v>
      </c>
    </row>
    <row r="458" spans="1:4" ht="25.5">
      <c r="A458" s="196">
        <f>IF((SUM('Разделы 1, 2'!N33:N33)=SUM('Разделы 1, 2'!G33:G33)+SUM('Разделы 1, 2'!K33:M33)),"","Неверно!")</f>
      </c>
      <c r="B458" s="191">
        <v>41033</v>
      </c>
      <c r="C458" s="187" t="s">
        <v>1133</v>
      </c>
      <c r="D458" s="187" t="s">
        <v>225</v>
      </c>
    </row>
    <row r="459" spans="1:4" ht="25.5">
      <c r="A459" s="196">
        <f>IF((SUM('Разделы 1, 2'!N20:N20)=SUM('Разделы 1, 2'!G20:G20)+SUM('Разделы 1, 2'!K20:M20)),"","Неверно!")</f>
      </c>
      <c r="B459" s="191">
        <v>41033</v>
      </c>
      <c r="C459" s="187" t="s">
        <v>1120</v>
      </c>
      <c r="D459" s="187" t="s">
        <v>225</v>
      </c>
    </row>
    <row r="460" spans="1:4" ht="25.5">
      <c r="A460" s="196">
        <f>IF((SUM('Разделы 1, 2'!N89:N89)=SUM('Разделы 1, 2'!G89:G89)+SUM('Разделы 1, 2'!K89:M89)),"","Неверно!")</f>
      </c>
      <c r="B460" s="191">
        <v>41033</v>
      </c>
      <c r="C460" s="187" t="s">
        <v>1189</v>
      </c>
      <c r="D460" s="187" t="s">
        <v>225</v>
      </c>
    </row>
    <row r="461" spans="1:4" ht="25.5">
      <c r="A461" s="196">
        <f>IF((SUM('Разделы 1, 2'!N26:N26)=SUM('Разделы 1, 2'!G26:G26)+SUM('Разделы 1, 2'!K26:M26)),"","Неверно!")</f>
      </c>
      <c r="B461" s="191">
        <v>41033</v>
      </c>
      <c r="C461" s="187" t="s">
        <v>1126</v>
      </c>
      <c r="D461" s="187" t="s">
        <v>225</v>
      </c>
    </row>
    <row r="462" spans="1:4" ht="25.5">
      <c r="A462" s="196">
        <f>IF((SUM('Разделы 1, 2'!N66:N66)=SUM('Разделы 1, 2'!G66:G66)+SUM('Разделы 1, 2'!K66:M66)),"","Неверно!")</f>
      </c>
      <c r="B462" s="191">
        <v>41033</v>
      </c>
      <c r="C462" s="187" t="s">
        <v>1166</v>
      </c>
      <c r="D462" s="187" t="s">
        <v>225</v>
      </c>
    </row>
    <row r="463" spans="1:4" ht="25.5">
      <c r="A463" s="196">
        <f>IF((SUM('Разделы 1, 2'!N43:N43)=SUM('Разделы 1, 2'!G43:G43)+SUM('Разделы 1, 2'!K43:M43)),"","Неверно!")</f>
      </c>
      <c r="B463" s="191">
        <v>41033</v>
      </c>
      <c r="C463" s="187" t="s">
        <v>1143</v>
      </c>
      <c r="D463" s="187" t="s">
        <v>225</v>
      </c>
    </row>
    <row r="464" spans="1:4" ht="25.5">
      <c r="A464" s="196">
        <f>IF((SUM('Разделы 1, 2'!N86:N86)=SUM('Разделы 1, 2'!G86:G86)+SUM('Разделы 1, 2'!K86:M86)),"","Неверно!")</f>
      </c>
      <c r="B464" s="191">
        <v>41033</v>
      </c>
      <c r="C464" s="187" t="s">
        <v>1186</v>
      </c>
      <c r="D464" s="187" t="s">
        <v>225</v>
      </c>
    </row>
    <row r="465" spans="1:4" ht="25.5">
      <c r="A465" s="196">
        <f>IF((SUM('Разделы 1, 2'!N63:N63)=SUM('Разделы 1, 2'!G63:G63)+SUM('Разделы 1, 2'!K63:M63)),"","Неверно!")</f>
      </c>
      <c r="B465" s="191">
        <v>41033</v>
      </c>
      <c r="C465" s="187" t="s">
        <v>1163</v>
      </c>
      <c r="D465" s="187" t="s">
        <v>225</v>
      </c>
    </row>
    <row r="466" spans="1:4" ht="25.5">
      <c r="A466" s="196">
        <f>IF((SUM('Разделы 1, 2'!N49:N49)=SUM('Разделы 1, 2'!G49:G49)+SUM('Разделы 1, 2'!K49:M49)),"","Неверно!")</f>
      </c>
      <c r="B466" s="191">
        <v>41033</v>
      </c>
      <c r="C466" s="187" t="s">
        <v>1149</v>
      </c>
      <c r="D466" s="187" t="s">
        <v>225</v>
      </c>
    </row>
    <row r="467" spans="1:4" ht="25.5">
      <c r="A467" s="196">
        <f>IF((SUM('Разделы 1, 2'!N72:N72)=SUM('Разделы 1, 2'!G72:G72)+SUM('Разделы 1, 2'!K72:M72)),"","Неверно!")</f>
      </c>
      <c r="B467" s="191">
        <v>41033</v>
      </c>
      <c r="C467" s="187" t="s">
        <v>1172</v>
      </c>
      <c r="D467" s="187" t="s">
        <v>225</v>
      </c>
    </row>
    <row r="468" spans="1:4" ht="25.5">
      <c r="A468" s="196">
        <f>IF((SUM('Разделы 1, 2'!N95:N95)=SUM('Разделы 1, 2'!G95:G95)+SUM('Разделы 1, 2'!K95:M95)),"","Неверно!")</f>
      </c>
      <c r="B468" s="191">
        <v>41033</v>
      </c>
      <c r="C468" s="187" t="s">
        <v>206</v>
      </c>
      <c r="D468" s="187" t="s">
        <v>225</v>
      </c>
    </row>
    <row r="469" spans="1:4" ht="25.5">
      <c r="A469" s="196">
        <f>IF((SUM('Разделы 1, 2'!N35:N35)=SUM('Разделы 1, 2'!G35:G35)+SUM('Разделы 1, 2'!K35:M35)),"","Неверно!")</f>
      </c>
      <c r="B469" s="191">
        <v>41033</v>
      </c>
      <c r="C469" s="187" t="s">
        <v>1135</v>
      </c>
      <c r="D469" s="187" t="s">
        <v>225</v>
      </c>
    </row>
    <row r="470" spans="1:4" ht="25.5">
      <c r="A470" s="196">
        <f>IF((SUM('Разделы 1, 2'!N55:N55)=SUM('Разделы 1, 2'!G55:G55)+SUM('Разделы 1, 2'!K55:M55)),"","Неверно!")</f>
      </c>
      <c r="B470" s="191">
        <v>41033</v>
      </c>
      <c r="C470" s="187" t="s">
        <v>1155</v>
      </c>
      <c r="D470" s="187" t="s">
        <v>225</v>
      </c>
    </row>
    <row r="471" spans="1:4" ht="25.5">
      <c r="A471" s="196">
        <f>IF((SUM('Разделы 1, 2'!N12:N12)=SUM('Разделы 1, 2'!G12:G12)+SUM('Разделы 1, 2'!K12:M12)),"","Неверно!")</f>
      </c>
      <c r="B471" s="191">
        <v>41033</v>
      </c>
      <c r="C471" s="187" t="s">
        <v>227</v>
      </c>
      <c r="D471" s="187" t="s">
        <v>225</v>
      </c>
    </row>
    <row r="472" spans="1:4" ht="25.5">
      <c r="A472" s="196">
        <f>IF((SUM('Разделы 1, 2'!N69:N69)=SUM('Разделы 1, 2'!G69:G69)+SUM('Разделы 1, 2'!K69:M69)),"","Неверно!")</f>
      </c>
      <c r="B472" s="191">
        <v>41033</v>
      </c>
      <c r="C472" s="187" t="s">
        <v>1169</v>
      </c>
      <c r="D472" s="187" t="s">
        <v>225</v>
      </c>
    </row>
    <row r="473" spans="1:4" ht="25.5">
      <c r="A473" s="196">
        <f>IF((SUM('Разделы 1, 2'!N46:N46)=SUM('Разделы 1, 2'!G46:G46)+SUM('Разделы 1, 2'!K46:M46)),"","Неверно!")</f>
      </c>
      <c r="B473" s="191">
        <v>41033</v>
      </c>
      <c r="C473" s="187" t="s">
        <v>1146</v>
      </c>
      <c r="D473" s="187" t="s">
        <v>225</v>
      </c>
    </row>
    <row r="474" spans="1:4" ht="25.5">
      <c r="A474" s="196">
        <f>IF((SUM('Разделы 1, 2'!N23:N23)=SUM('Разделы 1, 2'!G23:G23)+SUM('Разделы 1, 2'!K23:M23)),"","Неверно!")</f>
      </c>
      <c r="B474" s="191">
        <v>41033</v>
      </c>
      <c r="C474" s="187" t="s">
        <v>1123</v>
      </c>
      <c r="D474" s="187" t="s">
        <v>225</v>
      </c>
    </row>
    <row r="475" spans="1:4" ht="25.5">
      <c r="A475" s="196">
        <f>IF((SUM('Разделы 1, 2'!N83:N83)=SUM('Разделы 1, 2'!G83:G83)+SUM('Разделы 1, 2'!K83:M83)),"","Неверно!")</f>
      </c>
      <c r="B475" s="191">
        <v>41033</v>
      </c>
      <c r="C475" s="187" t="s">
        <v>1183</v>
      </c>
      <c r="D475" s="187" t="s">
        <v>225</v>
      </c>
    </row>
    <row r="476" spans="1:4" ht="25.5">
      <c r="A476" s="196">
        <f>IF((SUM('Разделы 1, 2'!N21:N21)=SUM('Разделы 1, 2'!G21:G21)+SUM('Разделы 1, 2'!K21:M21)),"","Неверно!")</f>
      </c>
      <c r="B476" s="191">
        <v>41033</v>
      </c>
      <c r="C476" s="187" t="s">
        <v>1121</v>
      </c>
      <c r="D476" s="187" t="s">
        <v>225</v>
      </c>
    </row>
    <row r="477" spans="1:4" ht="25.5">
      <c r="A477" s="196">
        <f>IF((SUM('Разделы 1, 2'!N58:N58)=SUM('Разделы 1, 2'!G58:G58)+SUM('Разделы 1, 2'!K58:M58)),"","Неверно!")</f>
      </c>
      <c r="B477" s="191">
        <v>41033</v>
      </c>
      <c r="C477" s="187" t="s">
        <v>1158</v>
      </c>
      <c r="D477" s="187" t="s">
        <v>225</v>
      </c>
    </row>
    <row r="478" spans="1:4" ht="25.5">
      <c r="A478" s="196">
        <f>IF((SUM('Разделы 1, 2'!N98:N98)=SUM('Разделы 1, 2'!G98:G98)+SUM('Разделы 1, 2'!K98:M98)),"","Неверно!")</f>
      </c>
      <c r="B478" s="191">
        <v>41033</v>
      </c>
      <c r="C478" s="187" t="s">
        <v>209</v>
      </c>
      <c r="D478" s="187" t="s">
        <v>225</v>
      </c>
    </row>
    <row r="479" spans="1:4" ht="25.5">
      <c r="A479" s="196">
        <f>IF((SUM('Разделы 1, 2'!N61:N61)=SUM('Разделы 1, 2'!G61:G61)+SUM('Разделы 1, 2'!K61:M61)),"","Неверно!")</f>
      </c>
      <c r="B479" s="191">
        <v>41033</v>
      </c>
      <c r="C479" s="187" t="s">
        <v>1161</v>
      </c>
      <c r="D479" s="187" t="s">
        <v>225</v>
      </c>
    </row>
    <row r="480" spans="1:4" ht="25.5">
      <c r="A480" s="196">
        <f>IF((SUM('Разделы 1, 2'!N84:N84)=SUM('Разделы 1, 2'!G84:G84)+SUM('Разделы 1, 2'!K84:M84)),"","Неверно!")</f>
      </c>
      <c r="B480" s="191">
        <v>41033</v>
      </c>
      <c r="C480" s="187" t="s">
        <v>1184</v>
      </c>
      <c r="D480" s="187" t="s">
        <v>225</v>
      </c>
    </row>
    <row r="481" spans="1:4" ht="25.5">
      <c r="A481" s="196">
        <f>IF((SUM('Разделы 1, 2'!N38:N38)=SUM('Разделы 1, 2'!G38:G38)+SUM('Разделы 1, 2'!K38:M38)),"","Неверно!")</f>
      </c>
      <c r="B481" s="191">
        <v>41033</v>
      </c>
      <c r="C481" s="187" t="s">
        <v>1138</v>
      </c>
      <c r="D481" s="187" t="s">
        <v>225</v>
      </c>
    </row>
    <row r="482" spans="1:4" ht="25.5">
      <c r="A482" s="196">
        <f>IF((SUM('Разделы 1, 2'!N15:N15)=SUM('Разделы 1, 2'!G15:G15)+SUM('Разделы 1, 2'!K15:M15)),"","Неверно!")</f>
      </c>
      <c r="B482" s="191">
        <v>41033</v>
      </c>
      <c r="C482" s="187" t="s">
        <v>230</v>
      </c>
      <c r="D482" s="187" t="s">
        <v>225</v>
      </c>
    </row>
    <row r="483" spans="1:4" ht="25.5">
      <c r="A483" s="196">
        <f>IF((SUM('Разделы 1, 2'!N92:N92)=SUM('Разделы 1, 2'!G92:G92)+SUM('Разделы 1, 2'!K92:M92)),"","Неверно!")</f>
      </c>
      <c r="B483" s="191">
        <v>41033</v>
      </c>
      <c r="C483" s="187" t="s">
        <v>1192</v>
      </c>
      <c r="D483" s="187" t="s">
        <v>225</v>
      </c>
    </row>
    <row r="484" spans="1:4" ht="25.5">
      <c r="A484" s="196">
        <f>IF((SUM('Разделы 1, 2'!N41:N41)=SUM('Разделы 1, 2'!G41:G41)+SUM('Разделы 1, 2'!K41:M41)),"","Неверно!")</f>
      </c>
      <c r="B484" s="191">
        <v>41033</v>
      </c>
      <c r="C484" s="187" t="s">
        <v>1141</v>
      </c>
      <c r="D484" s="187" t="s">
        <v>225</v>
      </c>
    </row>
    <row r="485" spans="1:4" ht="25.5">
      <c r="A485" s="196">
        <f>IF((SUM('Разделы 1, 2'!N18:N18)=SUM('Разделы 1, 2'!G18:G18)+SUM('Разделы 1, 2'!K18:M18)),"","Неверно!")</f>
      </c>
      <c r="B485" s="191">
        <v>41033</v>
      </c>
      <c r="C485" s="187" t="s">
        <v>1118</v>
      </c>
      <c r="D485" s="187" t="s">
        <v>225</v>
      </c>
    </row>
    <row r="486" spans="1:4" ht="25.5">
      <c r="A486" s="196">
        <f>IF((SUM('Разделы 1, 2'!N29:N29)=SUM('Разделы 1, 2'!G29:G29)+SUM('Разделы 1, 2'!K29:M29)),"","Неверно!")</f>
      </c>
      <c r="B486" s="191">
        <v>41033</v>
      </c>
      <c r="C486" s="187" t="s">
        <v>1129</v>
      </c>
      <c r="D486" s="187" t="s">
        <v>225</v>
      </c>
    </row>
    <row r="487" spans="1:4" ht="25.5">
      <c r="A487" s="196">
        <f>IF((SUM('Разделы 1, 2'!N52:N52)=SUM('Разделы 1, 2'!G52:G52)+SUM('Разделы 1, 2'!K52:M52)),"","Неверно!")</f>
      </c>
      <c r="B487" s="191">
        <v>41033</v>
      </c>
      <c r="C487" s="187" t="s">
        <v>1152</v>
      </c>
      <c r="D487" s="187" t="s">
        <v>225</v>
      </c>
    </row>
    <row r="488" spans="1:4" ht="25.5">
      <c r="A488" s="196">
        <f>IF((SUM('Разделы 1, 2'!N94:N94)=SUM('Разделы 1, 2'!G94:G94)+SUM('Разделы 1, 2'!K94:M94)),"","Неверно!")</f>
      </c>
      <c r="B488" s="191">
        <v>41033</v>
      </c>
      <c r="C488" s="187" t="s">
        <v>205</v>
      </c>
      <c r="D488" s="187" t="s">
        <v>225</v>
      </c>
    </row>
    <row r="489" spans="1:4" ht="25.5">
      <c r="A489" s="196">
        <f>IF((SUM('Разделы 1, 2'!N25:N25)=SUM('Разделы 1, 2'!G25:G25)+SUM('Разделы 1, 2'!K25:M25)),"","Неверно!")</f>
      </c>
      <c r="B489" s="191">
        <v>41033</v>
      </c>
      <c r="C489" s="187" t="s">
        <v>1125</v>
      </c>
      <c r="D489" s="187" t="s">
        <v>225</v>
      </c>
    </row>
    <row r="490" spans="1:4" ht="25.5">
      <c r="A490" s="196">
        <f>IF((SUM('Разделы 1, 2'!N39:N39)=SUM('Разделы 1, 2'!G39:G39)+SUM('Разделы 1, 2'!K39:M39)),"","Неверно!")</f>
      </c>
      <c r="B490" s="191">
        <v>41033</v>
      </c>
      <c r="C490" s="187" t="s">
        <v>1139</v>
      </c>
      <c r="D490" s="187" t="s">
        <v>225</v>
      </c>
    </row>
    <row r="491" spans="1:4" ht="25.5">
      <c r="A491" s="196">
        <f>IF((SUM('Разделы 1, 2'!N22:N22)=SUM('Разделы 1, 2'!G22:G22)+SUM('Разделы 1, 2'!K22:M22)),"","Неверно!")</f>
      </c>
      <c r="B491" s="191">
        <v>41033</v>
      </c>
      <c r="C491" s="187" t="s">
        <v>1122</v>
      </c>
      <c r="D491" s="187" t="s">
        <v>225</v>
      </c>
    </row>
    <row r="492" spans="1:4" ht="25.5">
      <c r="A492" s="196">
        <f>IF((SUM('Разделы 1, 2'!N85:N85)=SUM('Разделы 1, 2'!G85:G85)+SUM('Разделы 1, 2'!K85:M85)),"","Неверно!")</f>
      </c>
      <c r="B492" s="191">
        <v>41033</v>
      </c>
      <c r="C492" s="187" t="s">
        <v>1185</v>
      </c>
      <c r="D492" s="187" t="s">
        <v>225</v>
      </c>
    </row>
    <row r="493" spans="1:4" ht="25.5">
      <c r="A493" s="196">
        <f>IF((SUM('Разделы 1, 2'!N68:N68)=SUM('Разделы 1, 2'!G68:G68)+SUM('Разделы 1, 2'!K68:M68)),"","Неверно!")</f>
      </c>
      <c r="B493" s="191">
        <v>41033</v>
      </c>
      <c r="C493" s="187" t="s">
        <v>1168</v>
      </c>
      <c r="D493" s="187" t="s">
        <v>225</v>
      </c>
    </row>
    <row r="494" spans="1:4" ht="25.5">
      <c r="A494" s="196">
        <f>IF((SUM('Разделы 1, 2'!N11:N11)=SUM('Разделы 1, 2'!G11:G11)+SUM('Разделы 1, 2'!K11:M11)),"","Неверно!")</f>
      </c>
      <c r="B494" s="191">
        <v>41033</v>
      </c>
      <c r="C494" s="187" t="s">
        <v>226</v>
      </c>
      <c r="D494" s="187" t="s">
        <v>225</v>
      </c>
    </row>
    <row r="495" spans="1:4" ht="25.5">
      <c r="A495" s="196">
        <f>IF((SUM('Разделы 1, 2'!N88:N88)=SUM('Разделы 1, 2'!G88:G88)+SUM('Разделы 1, 2'!K88:M88)),"","Неверно!")</f>
      </c>
      <c r="B495" s="191">
        <v>41033</v>
      </c>
      <c r="C495" s="187" t="s">
        <v>1188</v>
      </c>
      <c r="D495" s="187" t="s">
        <v>225</v>
      </c>
    </row>
    <row r="496" spans="1:4" ht="25.5">
      <c r="A496" s="196">
        <f>IF((SUM('Разделы 1, 2'!N48:N48)=SUM('Разделы 1, 2'!G48:G48)+SUM('Разделы 1, 2'!K48:M48)),"","Неверно!")</f>
      </c>
      <c r="B496" s="191">
        <v>41033</v>
      </c>
      <c r="C496" s="187" t="s">
        <v>1148</v>
      </c>
      <c r="D496" s="187" t="s">
        <v>225</v>
      </c>
    </row>
    <row r="497" spans="1:4" ht="25.5">
      <c r="A497" s="196">
        <f>IF((SUM('Разделы 1, 2'!N19:N19)=SUM('Разделы 1, 2'!G19:G19)+SUM('Разделы 1, 2'!K19:M19)),"","Неверно!")</f>
      </c>
      <c r="B497" s="191">
        <v>41033</v>
      </c>
      <c r="C497" s="187" t="s">
        <v>1119</v>
      </c>
      <c r="D497" s="187" t="s">
        <v>225</v>
      </c>
    </row>
    <row r="498" spans="1:4" ht="25.5">
      <c r="A498" s="196">
        <f>IF((SUM('Разделы 1, 2'!N82:N82)=SUM('Разделы 1, 2'!G82:G82)+SUM('Разделы 1, 2'!K82:M82)),"","Неверно!")</f>
      </c>
      <c r="B498" s="191">
        <v>41033</v>
      </c>
      <c r="C498" s="187" t="s">
        <v>1182</v>
      </c>
      <c r="D498" s="187" t="s">
        <v>225</v>
      </c>
    </row>
    <row r="499" spans="1:4" ht="25.5">
      <c r="A499" s="196">
        <f>IF((SUM('Разделы 1, 2'!N45:N45)=SUM('Разделы 1, 2'!G45:G45)+SUM('Разделы 1, 2'!K45:M45)),"","Неверно!")</f>
      </c>
      <c r="B499" s="191">
        <v>41033</v>
      </c>
      <c r="C499" s="187" t="s">
        <v>1145</v>
      </c>
      <c r="D499" s="187" t="s">
        <v>225</v>
      </c>
    </row>
    <row r="500" spans="1:4" ht="25.5">
      <c r="A500" s="196">
        <f>IF((SUM('Разделы 1, 2'!N65:N65)=SUM('Разделы 1, 2'!G65:G65)+SUM('Разделы 1, 2'!K65:M65)),"","Неверно!")</f>
      </c>
      <c r="B500" s="191">
        <v>41033</v>
      </c>
      <c r="C500" s="187" t="s">
        <v>1165</v>
      </c>
      <c r="D500" s="187" t="s">
        <v>225</v>
      </c>
    </row>
    <row r="501" spans="1:4" ht="25.5">
      <c r="A501" s="196">
        <f>IF((SUM('Разделы 1, 2'!N42:N42)=SUM('Разделы 1, 2'!G42:G42)+SUM('Разделы 1, 2'!K42:M42)),"","Неверно!")</f>
      </c>
      <c r="B501" s="191">
        <v>41033</v>
      </c>
      <c r="C501" s="187" t="s">
        <v>1142</v>
      </c>
      <c r="D501" s="187" t="s">
        <v>225</v>
      </c>
    </row>
    <row r="502" spans="1:4" ht="25.5">
      <c r="A502" s="196">
        <f>IF((SUM('Разделы 1, 2'!N34:N34)=SUM('Разделы 1, 2'!G34:G34)+SUM('Разделы 1, 2'!K34:M34)),"","Неверно!")</f>
      </c>
      <c r="B502" s="191">
        <v>41033</v>
      </c>
      <c r="C502" s="187" t="s">
        <v>1134</v>
      </c>
      <c r="D502" s="187" t="s">
        <v>225</v>
      </c>
    </row>
    <row r="503" spans="1:4" ht="25.5">
      <c r="A503" s="196">
        <f>IF((SUM('Разделы 1, 2'!N97:N97)=SUM('Разделы 1, 2'!G97:G97)+SUM('Разделы 1, 2'!K97:M97)),"","Неверно!")</f>
      </c>
      <c r="B503" s="191">
        <v>41033</v>
      </c>
      <c r="C503" s="187" t="s">
        <v>208</v>
      </c>
      <c r="D503" s="187" t="s">
        <v>225</v>
      </c>
    </row>
    <row r="504" spans="1:4" ht="25.5">
      <c r="A504" s="196">
        <f>IF((SUM('Разделы 1, 2'!N57:N57)=SUM('Разделы 1, 2'!G57:G57)+SUM('Разделы 1, 2'!K57:M57)),"","Неверно!")</f>
      </c>
      <c r="B504" s="191">
        <v>41033</v>
      </c>
      <c r="C504" s="187" t="s">
        <v>1157</v>
      </c>
      <c r="D504" s="187" t="s">
        <v>225</v>
      </c>
    </row>
    <row r="505" spans="1:4" ht="25.5">
      <c r="A505" s="196">
        <f>IF((SUM('Разделы 1, 2'!N14:N14)=SUM('Разделы 1, 2'!G14:G14)+SUM('Разделы 1, 2'!K14:M14)),"","Неверно!")</f>
      </c>
      <c r="B505" s="191">
        <v>41033</v>
      </c>
      <c r="C505" s="187" t="s">
        <v>229</v>
      </c>
      <c r="D505" s="187" t="s">
        <v>225</v>
      </c>
    </row>
    <row r="506" spans="1:4" ht="25.5">
      <c r="A506" s="196">
        <f>IF((SUM('Разделы 1, 2'!N60:N60)=SUM('Разделы 1, 2'!G60:G60)+SUM('Разделы 1, 2'!K60:M60)),"","Неверно!")</f>
      </c>
      <c r="B506" s="191">
        <v>41033</v>
      </c>
      <c r="C506" s="187" t="s">
        <v>1160</v>
      </c>
      <c r="D506" s="187" t="s">
        <v>225</v>
      </c>
    </row>
    <row r="507" spans="1:4" ht="25.5">
      <c r="A507" s="196">
        <f>IF((SUM('Разделы 1, 2'!N37:N37)=SUM('Разделы 1, 2'!G37:G37)+SUM('Разделы 1, 2'!K37:M37)),"","Неверно!")</f>
      </c>
      <c r="B507" s="191">
        <v>41033</v>
      </c>
      <c r="C507" s="187" t="s">
        <v>1137</v>
      </c>
      <c r="D507" s="187" t="s">
        <v>225</v>
      </c>
    </row>
    <row r="508" spans="1:4" ht="25.5">
      <c r="A508" s="196">
        <f>IF((SUM('Разделы 1, 2'!N54:N54)=SUM('Разделы 1, 2'!G54:G54)+SUM('Разделы 1, 2'!K54:M54)),"","Неверно!")</f>
      </c>
      <c r="B508" s="191">
        <v>41033</v>
      </c>
      <c r="C508" s="187" t="s">
        <v>1154</v>
      </c>
      <c r="D508" s="187" t="s">
        <v>225</v>
      </c>
    </row>
    <row r="509" spans="1:4" ht="25.5">
      <c r="A509" s="196">
        <f>IF((SUM('Разделы 1, 2'!N77:N77)=SUM('Разделы 1, 2'!G77:G77)+SUM('Разделы 1, 2'!K77:M77)),"","Неверно!")</f>
      </c>
      <c r="B509" s="191">
        <v>41033</v>
      </c>
      <c r="C509" s="187" t="s">
        <v>1177</v>
      </c>
      <c r="D509" s="187" t="s">
        <v>225</v>
      </c>
    </row>
    <row r="510" spans="1:4" ht="25.5">
      <c r="A510" s="196">
        <f>IF((SUM('Разделы 1, 2'!N40:N40)=SUM('Разделы 1, 2'!G40:G40)+SUM('Разделы 1, 2'!K40:M40)),"","Неверно!")</f>
      </c>
      <c r="B510" s="191">
        <v>41033</v>
      </c>
      <c r="C510" s="187" t="s">
        <v>1140</v>
      </c>
      <c r="D510" s="187" t="s">
        <v>225</v>
      </c>
    </row>
    <row r="511" spans="1:4" ht="25.5">
      <c r="A511" s="196">
        <f>IF((SUM('Разделы 1, 2'!N80:N80)=SUM('Разделы 1, 2'!G80:G80)+SUM('Разделы 1, 2'!K80:M80)),"","Неверно!")</f>
      </c>
      <c r="B511" s="191">
        <v>41033</v>
      </c>
      <c r="C511" s="187" t="s">
        <v>1180</v>
      </c>
      <c r="D511" s="187" t="s">
        <v>225</v>
      </c>
    </row>
    <row r="512" spans="1:4" ht="25.5">
      <c r="A512" s="196">
        <f>IF((SUM('Разделы 1, 2'!N17:N17)=SUM('Разделы 1, 2'!G17:G17)+SUM('Разделы 1, 2'!K17:M17)),"","Неверно!")</f>
      </c>
      <c r="B512" s="191">
        <v>41033</v>
      </c>
      <c r="C512" s="187" t="s">
        <v>232</v>
      </c>
      <c r="D512" s="187" t="s">
        <v>225</v>
      </c>
    </row>
    <row r="513" spans="1:4" ht="25.5">
      <c r="A513" s="196">
        <f>IF((SUM('Разделы 1, 2'!N51:N51)=SUM('Разделы 1, 2'!G51:G51)+SUM('Разделы 1, 2'!K51:M51)),"","Неверно!")</f>
      </c>
      <c r="B513" s="191">
        <v>41033</v>
      </c>
      <c r="C513" s="187" t="s">
        <v>1151</v>
      </c>
      <c r="D513" s="187" t="s">
        <v>225</v>
      </c>
    </row>
    <row r="514" spans="1:4" ht="25.5">
      <c r="A514" s="196">
        <f>IF((SUM('Разделы 1, 2'!N28:N28)=SUM('Разделы 1, 2'!G28:G28)+SUM('Разделы 1, 2'!K28:M28)),"","Неверно!")</f>
      </c>
      <c r="B514" s="191">
        <v>41033</v>
      </c>
      <c r="C514" s="187" t="s">
        <v>1128</v>
      </c>
      <c r="D514" s="187" t="s">
        <v>225</v>
      </c>
    </row>
    <row r="515" spans="1:4" ht="25.5">
      <c r="A515" s="196">
        <f>IF((SUM('Разделы 1, 2'!N31:N31)=SUM('Разделы 1, 2'!G31:G31)+SUM('Разделы 1, 2'!K31:M31)),"","Неверно!")</f>
      </c>
      <c r="B515" s="191">
        <v>41033</v>
      </c>
      <c r="C515" s="187" t="s">
        <v>1131</v>
      </c>
      <c r="D515" s="187" t="s">
        <v>225</v>
      </c>
    </row>
    <row r="516" spans="1:4" ht="25.5">
      <c r="A516" s="196">
        <f>IF((SUM('Разделы 1, 2'!N91:N91)=SUM('Разделы 1, 2'!G91:G91)+SUM('Разделы 1, 2'!K91:M91)),"","Неверно!")</f>
      </c>
      <c r="B516" s="191">
        <v>41033</v>
      </c>
      <c r="C516" s="187" t="s">
        <v>1191</v>
      </c>
      <c r="D516" s="187" t="s">
        <v>225</v>
      </c>
    </row>
    <row r="517" spans="1:4" ht="25.5">
      <c r="A517" s="196">
        <f>IF((SUM('Разделы 1, 2'!O65:O65)&lt;=SUM('Разделы 1, 2'!N65:N65)),"","Неверно!")</f>
      </c>
      <c r="B517" s="191">
        <v>41034</v>
      </c>
      <c r="C517" s="187" t="s">
        <v>305</v>
      </c>
      <c r="D517" s="187" t="s">
        <v>211</v>
      </c>
    </row>
    <row r="518" spans="1:4" ht="25.5">
      <c r="A518" s="196">
        <f>IF((SUM('Разделы 1, 2'!O85:O85)&lt;=SUM('Разделы 1, 2'!N85:N85)),"","Неверно!")</f>
      </c>
      <c r="B518" s="191">
        <v>41034</v>
      </c>
      <c r="C518" s="187" t="s">
        <v>325</v>
      </c>
      <c r="D518" s="187" t="s">
        <v>211</v>
      </c>
    </row>
    <row r="519" spans="1:4" ht="25.5">
      <c r="A519" s="196">
        <f>IF((SUM('Разделы 1, 2'!O42:O42)&lt;=SUM('Разделы 1, 2'!N42:N42)),"","Неверно!")</f>
      </c>
      <c r="B519" s="191">
        <v>41034</v>
      </c>
      <c r="C519" s="187" t="s">
        <v>1243</v>
      </c>
      <c r="D519" s="187" t="s">
        <v>211</v>
      </c>
    </row>
    <row r="520" spans="1:4" ht="25.5">
      <c r="A520" s="196">
        <f>IF((SUM('Разделы 1, 2'!O28:O28)&lt;=SUM('Разделы 1, 2'!N28:N28)),"","Неверно!")</f>
      </c>
      <c r="B520" s="191">
        <v>41034</v>
      </c>
      <c r="C520" s="187" t="s">
        <v>1229</v>
      </c>
      <c r="D520" s="187" t="s">
        <v>211</v>
      </c>
    </row>
    <row r="521" spans="1:4" ht="25.5">
      <c r="A521" s="196">
        <f>IF((SUM('Разделы 1, 2'!O74:O74)&lt;=SUM('Разделы 1, 2'!N74:N74)),"","Неверно!")</f>
      </c>
      <c r="B521" s="191">
        <v>41034</v>
      </c>
      <c r="C521" s="187" t="s">
        <v>314</v>
      </c>
      <c r="D521" s="187" t="s">
        <v>211</v>
      </c>
    </row>
    <row r="522" spans="1:4" ht="25.5">
      <c r="A522" s="196">
        <f>IF((SUM('Разделы 1, 2'!O97:O97)&lt;=SUM('Разделы 1, 2'!N97:N97)),"","Неверно!")</f>
      </c>
      <c r="B522" s="191">
        <v>41034</v>
      </c>
      <c r="C522" s="187" t="s">
        <v>337</v>
      </c>
      <c r="D522" s="187" t="s">
        <v>211</v>
      </c>
    </row>
    <row r="523" spans="1:4" ht="25.5">
      <c r="A523" s="196">
        <f>IF((SUM('Разделы 1, 2'!O91:O91)&lt;=SUM('Разделы 1, 2'!N91:N91)),"","Неверно!")</f>
      </c>
      <c r="B523" s="191">
        <v>41034</v>
      </c>
      <c r="C523" s="187" t="s">
        <v>331</v>
      </c>
      <c r="D523" s="187" t="s">
        <v>211</v>
      </c>
    </row>
    <row r="524" spans="1:4" ht="25.5">
      <c r="A524" s="196">
        <f>IF((SUM('Разделы 1, 2'!O11:O11)&lt;=SUM('Разделы 1, 2'!N11:N11)),"","Неверно!")</f>
      </c>
      <c r="B524" s="191">
        <v>41034</v>
      </c>
      <c r="C524" s="187" t="s">
        <v>212</v>
      </c>
      <c r="D524" s="187" t="s">
        <v>211</v>
      </c>
    </row>
    <row r="525" spans="1:4" ht="25.5">
      <c r="A525" s="196">
        <f>IF((SUM('Разделы 1, 2'!O34:O34)&lt;=SUM('Разделы 1, 2'!N34:N34)),"","Неверно!")</f>
      </c>
      <c r="B525" s="191">
        <v>41034</v>
      </c>
      <c r="C525" s="187" t="s">
        <v>1235</v>
      </c>
      <c r="D525" s="187" t="s">
        <v>211</v>
      </c>
    </row>
    <row r="526" spans="1:4" ht="25.5">
      <c r="A526" s="196">
        <f>IF((SUM('Разделы 1, 2'!O48:O48)&lt;=SUM('Разделы 1, 2'!N48:N48)),"","Неверно!")</f>
      </c>
      <c r="B526" s="191">
        <v>41034</v>
      </c>
      <c r="C526" s="187" t="s">
        <v>288</v>
      </c>
      <c r="D526" s="187" t="s">
        <v>211</v>
      </c>
    </row>
    <row r="527" spans="1:4" ht="25.5">
      <c r="A527" s="196">
        <f>IF((SUM('Разделы 1, 2'!O71:O71)&lt;=SUM('Разделы 1, 2'!N71:N71)),"","Неверно!")</f>
      </c>
      <c r="B527" s="191">
        <v>41034</v>
      </c>
      <c r="C527" s="187" t="s">
        <v>311</v>
      </c>
      <c r="D527" s="187" t="s">
        <v>211</v>
      </c>
    </row>
    <row r="528" spans="1:4" ht="25.5">
      <c r="A528" s="196">
        <f>IF((SUM('Разделы 1, 2'!O54:O54)&lt;=SUM('Разделы 1, 2'!N54:N54)),"","Неверно!")</f>
      </c>
      <c r="B528" s="191">
        <v>41034</v>
      </c>
      <c r="C528" s="187" t="s">
        <v>294</v>
      </c>
      <c r="D528" s="187" t="s">
        <v>211</v>
      </c>
    </row>
    <row r="529" spans="1:4" ht="25.5">
      <c r="A529" s="196">
        <f>IF((SUM('Разделы 1, 2'!O31:O31)&lt;=SUM('Разделы 1, 2'!N31:N31)),"","Неверно!")</f>
      </c>
      <c r="B529" s="191">
        <v>41034</v>
      </c>
      <c r="C529" s="187" t="s">
        <v>1232</v>
      </c>
      <c r="D529" s="187" t="s">
        <v>211</v>
      </c>
    </row>
    <row r="530" spans="1:4" ht="25.5">
      <c r="A530" s="196">
        <f>IF((SUM('Разделы 1, 2'!O94:O94)&lt;=SUM('Разделы 1, 2'!N94:N94)),"","Неверно!")</f>
      </c>
      <c r="B530" s="191">
        <v>41034</v>
      </c>
      <c r="C530" s="187" t="s">
        <v>334</v>
      </c>
      <c r="D530" s="187" t="s">
        <v>211</v>
      </c>
    </row>
    <row r="531" spans="1:4" ht="25.5">
      <c r="A531" s="196">
        <f>IF((SUM('Разделы 1, 2'!O56:O56)&lt;=SUM('Разделы 1, 2'!N56:N56)),"","Неверно!")</f>
      </c>
      <c r="B531" s="191">
        <v>41034</v>
      </c>
      <c r="C531" s="187" t="s">
        <v>296</v>
      </c>
      <c r="D531" s="187" t="s">
        <v>211</v>
      </c>
    </row>
    <row r="532" spans="1:4" ht="25.5">
      <c r="A532" s="196">
        <f>IF((SUM('Разделы 1, 2'!O19:O19)&lt;=SUM('Разделы 1, 2'!N19:N19)),"","Неверно!")</f>
      </c>
      <c r="B532" s="191">
        <v>41034</v>
      </c>
      <c r="C532" s="187" t="s">
        <v>220</v>
      </c>
      <c r="D532" s="187" t="s">
        <v>211</v>
      </c>
    </row>
    <row r="533" spans="1:4" ht="25.5">
      <c r="A533" s="196">
        <f>IF((SUM('Разделы 1, 2'!O76:O76)&lt;=SUM('Разделы 1, 2'!N76:N76)),"","Неверно!")</f>
      </c>
      <c r="B533" s="191">
        <v>41034</v>
      </c>
      <c r="C533" s="187" t="s">
        <v>316</v>
      </c>
      <c r="D533" s="187" t="s">
        <v>211</v>
      </c>
    </row>
    <row r="534" spans="1:4" ht="25.5">
      <c r="A534" s="196">
        <f>IF((SUM('Разделы 1, 2'!O16:O16)&lt;=SUM('Разделы 1, 2'!N16:N16)),"","Неверно!")</f>
      </c>
      <c r="B534" s="191">
        <v>41034</v>
      </c>
      <c r="C534" s="187" t="s">
        <v>217</v>
      </c>
      <c r="D534" s="187" t="s">
        <v>211</v>
      </c>
    </row>
    <row r="535" spans="1:4" ht="25.5">
      <c r="A535" s="196">
        <f>IF((SUM('Разделы 1, 2'!O39:O39)&lt;=SUM('Разделы 1, 2'!N39:N39)),"","Неверно!")</f>
      </c>
      <c r="B535" s="191">
        <v>41034</v>
      </c>
      <c r="C535" s="187" t="s">
        <v>1240</v>
      </c>
      <c r="D535" s="187" t="s">
        <v>211</v>
      </c>
    </row>
    <row r="536" spans="1:4" ht="25.5">
      <c r="A536" s="196">
        <f>IF((SUM('Разделы 1, 2'!O79:O79)&lt;=SUM('Разделы 1, 2'!N79:N79)),"","Неверно!")</f>
      </c>
      <c r="B536" s="191">
        <v>41034</v>
      </c>
      <c r="C536" s="187" t="s">
        <v>319</v>
      </c>
      <c r="D536" s="187" t="s">
        <v>211</v>
      </c>
    </row>
    <row r="537" spans="1:4" ht="25.5">
      <c r="A537" s="196">
        <f>IF((SUM('Разделы 1, 2'!O59:O59)&lt;=SUM('Разделы 1, 2'!N59:N59)),"","Неверно!")</f>
      </c>
      <c r="B537" s="191">
        <v>41034</v>
      </c>
      <c r="C537" s="187" t="s">
        <v>299</v>
      </c>
      <c r="D537" s="187" t="s">
        <v>211</v>
      </c>
    </row>
    <row r="538" spans="1:4" ht="25.5">
      <c r="A538" s="196">
        <f>IF((SUM('Разделы 1, 2'!O36:O36)&lt;=SUM('Разделы 1, 2'!N36:N36)),"","Неверно!")</f>
      </c>
      <c r="B538" s="191">
        <v>41034</v>
      </c>
      <c r="C538" s="187" t="s">
        <v>1237</v>
      </c>
      <c r="D538" s="187" t="s">
        <v>211</v>
      </c>
    </row>
    <row r="539" spans="1:4" ht="25.5">
      <c r="A539" s="196">
        <f>IF((SUM('Разделы 1, 2'!O13:O13)&lt;=SUM('Разделы 1, 2'!N13:N13)),"","Неверно!")</f>
      </c>
      <c r="B539" s="191">
        <v>41034</v>
      </c>
      <c r="C539" s="187" t="s">
        <v>214</v>
      </c>
      <c r="D539" s="187" t="s">
        <v>211</v>
      </c>
    </row>
    <row r="540" spans="1:4" ht="25.5">
      <c r="A540" s="196">
        <f>IF((SUM('Разделы 1, 2'!O96:O96)&lt;=SUM('Разделы 1, 2'!N96:N96)),"","Неверно!")</f>
      </c>
      <c r="B540" s="191">
        <v>41034</v>
      </c>
      <c r="C540" s="187" t="s">
        <v>336</v>
      </c>
      <c r="D540" s="187" t="s">
        <v>211</v>
      </c>
    </row>
    <row r="541" spans="1:4" ht="25.5">
      <c r="A541" s="196">
        <f>IF((SUM('Разделы 1, 2'!O45:O45)&lt;=SUM('Разделы 1, 2'!N45:N45)),"","Неверно!")</f>
      </c>
      <c r="B541" s="191">
        <v>41034</v>
      </c>
      <c r="C541" s="187" t="s">
        <v>1246</v>
      </c>
      <c r="D541" s="187" t="s">
        <v>211</v>
      </c>
    </row>
    <row r="542" spans="1:4" ht="25.5">
      <c r="A542" s="196">
        <f>IF((SUM('Разделы 1, 2'!O62:O62)&lt;=SUM('Разделы 1, 2'!N62:N62)),"","Неверно!")</f>
      </c>
      <c r="B542" s="191">
        <v>41034</v>
      </c>
      <c r="C542" s="187" t="s">
        <v>302</v>
      </c>
      <c r="D542" s="187" t="s">
        <v>211</v>
      </c>
    </row>
    <row r="543" spans="1:4" ht="25.5">
      <c r="A543" s="196">
        <f>IF((SUM('Разделы 1, 2'!O25:O25)&lt;=SUM('Разделы 1, 2'!N25:N25)),"","Неверно!")</f>
      </c>
      <c r="B543" s="191">
        <v>41034</v>
      </c>
      <c r="C543" s="187" t="s">
        <v>1226</v>
      </c>
      <c r="D543" s="187" t="s">
        <v>211</v>
      </c>
    </row>
    <row r="544" spans="1:4" ht="25.5">
      <c r="A544" s="196">
        <f>IF((SUM('Разделы 1, 2'!O82:O82)&lt;=SUM('Разделы 1, 2'!N82:N82)),"","Неверно!")</f>
      </c>
      <c r="B544" s="191">
        <v>41034</v>
      </c>
      <c r="C544" s="187" t="s">
        <v>322</v>
      </c>
      <c r="D544" s="187" t="s">
        <v>211</v>
      </c>
    </row>
    <row r="545" spans="1:4" ht="25.5">
      <c r="A545" s="196">
        <f>IF((SUM('Разделы 1, 2'!O68:O68)&lt;=SUM('Разделы 1, 2'!N68:N68)),"","Неверно!")</f>
      </c>
      <c r="B545" s="191">
        <v>41034</v>
      </c>
      <c r="C545" s="187" t="s">
        <v>308</v>
      </c>
      <c r="D545" s="187" t="s">
        <v>211</v>
      </c>
    </row>
    <row r="546" spans="1:4" ht="25.5">
      <c r="A546" s="196">
        <f>IF((SUM('Разделы 1, 2'!O22:O22)&lt;=SUM('Разделы 1, 2'!N22:N22)),"","Неверно!")</f>
      </c>
      <c r="B546" s="191">
        <v>41034</v>
      </c>
      <c r="C546" s="187" t="s">
        <v>1223</v>
      </c>
      <c r="D546" s="187" t="s">
        <v>211</v>
      </c>
    </row>
    <row r="547" spans="1:4" ht="25.5">
      <c r="A547" s="196">
        <f>IF((SUM('Разделы 1, 2'!O86:O86)&lt;=SUM('Разделы 1, 2'!N86:N86)),"","Неверно!")</f>
      </c>
      <c r="B547" s="191">
        <v>41034</v>
      </c>
      <c r="C547" s="187" t="s">
        <v>326</v>
      </c>
      <c r="D547" s="187" t="s">
        <v>211</v>
      </c>
    </row>
    <row r="548" spans="1:4" ht="25.5">
      <c r="A548" s="196">
        <f>IF((SUM('Разделы 1, 2'!O92:O92)&lt;=SUM('Разделы 1, 2'!N92:N92)),"","Неверно!")</f>
      </c>
      <c r="B548" s="191">
        <v>41034</v>
      </c>
      <c r="C548" s="187" t="s">
        <v>332</v>
      </c>
      <c r="D548" s="187" t="s">
        <v>211</v>
      </c>
    </row>
    <row r="549" spans="1:4" ht="25.5">
      <c r="A549" s="196">
        <f>IF((SUM('Разделы 1, 2'!O49:O49)&lt;=SUM('Разделы 1, 2'!N49:N49)),"","Неверно!")</f>
      </c>
      <c r="B549" s="191">
        <v>41034</v>
      </c>
      <c r="C549" s="187" t="s">
        <v>289</v>
      </c>
      <c r="D549" s="187" t="s">
        <v>211</v>
      </c>
    </row>
    <row r="550" spans="1:4" ht="25.5">
      <c r="A550" s="196">
        <f>IF((SUM('Разделы 1, 2'!O43:O43)&lt;=SUM('Разделы 1, 2'!N43:N43)),"","Неверно!")</f>
      </c>
      <c r="B550" s="191">
        <v>41034</v>
      </c>
      <c r="C550" s="187" t="s">
        <v>1244</v>
      </c>
      <c r="D550" s="187" t="s">
        <v>211</v>
      </c>
    </row>
    <row r="551" spans="1:4" ht="25.5">
      <c r="A551" s="196">
        <f>IF((SUM('Разделы 1, 2'!O98:O98)&lt;=SUM('Разделы 1, 2'!N98:N98)),"","Неверно!")</f>
      </c>
      <c r="B551" s="191">
        <v>41034</v>
      </c>
      <c r="C551" s="187" t="s">
        <v>338</v>
      </c>
      <c r="D551" s="187" t="s">
        <v>211</v>
      </c>
    </row>
    <row r="552" spans="1:4" ht="25.5">
      <c r="A552" s="196">
        <f>IF((SUM('Разделы 1, 2'!O35:O35)&lt;=SUM('Разделы 1, 2'!N35:N35)),"","Неверно!")</f>
      </c>
      <c r="B552" s="191">
        <v>41034</v>
      </c>
      <c r="C552" s="187" t="s">
        <v>1236</v>
      </c>
      <c r="D552" s="187" t="s">
        <v>211</v>
      </c>
    </row>
    <row r="553" spans="1:4" ht="25.5">
      <c r="A553" s="196">
        <f>IF((SUM('Разделы 1, 2'!O58:O58)&lt;=SUM('Разделы 1, 2'!N58:N58)),"","Неверно!")</f>
      </c>
      <c r="B553" s="191">
        <v>41034</v>
      </c>
      <c r="C553" s="187" t="s">
        <v>298</v>
      </c>
      <c r="D553" s="187" t="s">
        <v>211</v>
      </c>
    </row>
    <row r="554" spans="1:4" ht="25.5">
      <c r="A554" s="196">
        <f>IF((SUM('Разделы 1, 2'!O55:O55)&lt;=SUM('Разделы 1, 2'!N55:N55)),"","Неверно!")</f>
      </c>
      <c r="B554" s="191">
        <v>41034</v>
      </c>
      <c r="C554" s="187" t="s">
        <v>295</v>
      </c>
      <c r="D554" s="187" t="s">
        <v>211</v>
      </c>
    </row>
    <row r="555" spans="1:4" ht="25.5">
      <c r="A555" s="196">
        <f>IF((SUM('Разделы 1, 2'!O72:O72)&lt;=SUM('Разделы 1, 2'!N72:N72)),"","Неверно!")</f>
      </c>
      <c r="B555" s="191">
        <v>41034</v>
      </c>
      <c r="C555" s="187" t="s">
        <v>312</v>
      </c>
      <c r="D555" s="187" t="s">
        <v>211</v>
      </c>
    </row>
    <row r="556" spans="1:4" ht="25.5">
      <c r="A556" s="196">
        <f>IF((SUM('Разделы 1, 2'!O95:O95)&lt;=SUM('Разделы 1, 2'!N95:N95)),"","Неверно!")</f>
      </c>
      <c r="B556" s="191">
        <v>41034</v>
      </c>
      <c r="C556" s="187" t="s">
        <v>335</v>
      </c>
      <c r="D556" s="187" t="s">
        <v>211</v>
      </c>
    </row>
    <row r="557" spans="1:4" ht="25.5">
      <c r="A557" s="196">
        <f>IF((SUM('Разделы 1, 2'!O15:O15)&lt;=SUM('Разделы 1, 2'!N15:N15)),"","Неверно!")</f>
      </c>
      <c r="B557" s="191">
        <v>41034</v>
      </c>
      <c r="C557" s="187" t="s">
        <v>216</v>
      </c>
      <c r="D557" s="187" t="s">
        <v>211</v>
      </c>
    </row>
    <row r="558" spans="1:4" ht="25.5">
      <c r="A558" s="196">
        <f>IF((SUM('Разделы 1, 2'!O78:O78)&lt;=SUM('Разделы 1, 2'!N78:N78)),"","Неверно!")</f>
      </c>
      <c r="B558" s="191">
        <v>41034</v>
      </c>
      <c r="C558" s="187" t="s">
        <v>318</v>
      </c>
      <c r="D558" s="187" t="s">
        <v>211</v>
      </c>
    </row>
    <row r="559" spans="1:4" ht="25.5">
      <c r="A559" s="196">
        <f>IF((SUM('Разделы 1, 2'!O83:O83)&lt;=SUM('Разделы 1, 2'!N83:N83)),"","Неверно!")</f>
      </c>
      <c r="B559" s="191">
        <v>41034</v>
      </c>
      <c r="C559" s="187" t="s">
        <v>323</v>
      </c>
      <c r="D559" s="187" t="s">
        <v>211</v>
      </c>
    </row>
    <row r="560" spans="1:4" ht="25.5">
      <c r="A560" s="196">
        <f>IF((SUM('Разделы 1, 2'!O20:O20)&lt;=SUM('Разделы 1, 2'!N20:N20)),"","Неверно!")</f>
      </c>
      <c r="B560" s="191">
        <v>41034</v>
      </c>
      <c r="C560" s="187" t="s">
        <v>221</v>
      </c>
      <c r="D560" s="187" t="s">
        <v>211</v>
      </c>
    </row>
    <row r="561" spans="1:4" ht="25.5">
      <c r="A561" s="196">
        <f>IF((SUM('Разделы 1, 2'!O69:O69)&lt;=SUM('Разделы 1, 2'!N69:N69)),"","Неверно!")</f>
      </c>
      <c r="B561" s="191">
        <v>41034</v>
      </c>
      <c r="C561" s="187" t="s">
        <v>309</v>
      </c>
      <c r="D561" s="187" t="s">
        <v>211</v>
      </c>
    </row>
    <row r="562" spans="1:4" ht="25.5">
      <c r="A562" s="196">
        <f>IF((SUM('Разделы 1, 2'!O46:O46)&lt;=SUM('Разделы 1, 2'!N46:N46)),"","Неверно!")</f>
      </c>
      <c r="B562" s="191">
        <v>41034</v>
      </c>
      <c r="C562" s="187" t="s">
        <v>1247</v>
      </c>
      <c r="D562" s="187" t="s">
        <v>211</v>
      </c>
    </row>
    <row r="563" spans="1:4" ht="25.5">
      <c r="A563" s="196">
        <f>IF((SUM('Разделы 1, 2'!O29:O29)&lt;=SUM('Разделы 1, 2'!N29:N29)),"","Неверно!")</f>
      </c>
      <c r="B563" s="191">
        <v>41034</v>
      </c>
      <c r="C563" s="187" t="s">
        <v>1230</v>
      </c>
      <c r="D563" s="187" t="s">
        <v>211</v>
      </c>
    </row>
    <row r="564" spans="1:4" ht="25.5">
      <c r="A564" s="196">
        <f>IF((SUM('Разделы 1, 2'!O60:O60)&lt;=SUM('Разделы 1, 2'!N60:N60)),"","Неверно!")</f>
      </c>
      <c r="B564" s="191">
        <v>41034</v>
      </c>
      <c r="C564" s="187" t="s">
        <v>300</v>
      </c>
      <c r="D564" s="187" t="s">
        <v>211</v>
      </c>
    </row>
    <row r="565" spans="1:4" ht="25.5">
      <c r="A565" s="196">
        <f>IF((SUM('Разделы 1, 2'!O37:O37)&lt;=SUM('Разделы 1, 2'!N37:N37)),"","Неверно!")</f>
      </c>
      <c r="B565" s="191">
        <v>41034</v>
      </c>
      <c r="C565" s="187" t="s">
        <v>1238</v>
      </c>
      <c r="D565" s="187" t="s">
        <v>211</v>
      </c>
    </row>
    <row r="566" spans="1:4" ht="25.5">
      <c r="A566" s="196">
        <f>IF((SUM('Разделы 1, 2'!O80:O80)&lt;=SUM('Разделы 1, 2'!N80:N80)),"","Неверно!")</f>
      </c>
      <c r="B566" s="191">
        <v>41034</v>
      </c>
      <c r="C566" s="187" t="s">
        <v>320</v>
      </c>
      <c r="D566" s="187" t="s">
        <v>211</v>
      </c>
    </row>
    <row r="567" spans="1:4" ht="25.5">
      <c r="A567" s="196">
        <f>IF((SUM('Разделы 1, 2'!O14:O14)&lt;=SUM('Разделы 1, 2'!N14:N14)),"","Неверно!")</f>
      </c>
      <c r="B567" s="191">
        <v>41034</v>
      </c>
      <c r="C567" s="187" t="s">
        <v>215</v>
      </c>
      <c r="D567" s="187" t="s">
        <v>211</v>
      </c>
    </row>
    <row r="568" spans="1:4" ht="25.5">
      <c r="A568" s="196">
        <f>IF((SUM('Разделы 1, 2'!O51:O51)&lt;=SUM('Разделы 1, 2'!N51:N51)),"","Неверно!")</f>
      </c>
      <c r="B568" s="191">
        <v>41034</v>
      </c>
      <c r="C568" s="187" t="s">
        <v>291</v>
      </c>
      <c r="D568" s="187" t="s">
        <v>211</v>
      </c>
    </row>
    <row r="569" spans="1:4" ht="25.5">
      <c r="A569" s="196">
        <f>IF((SUM('Разделы 1, 2'!O17:O17)&lt;=SUM('Разделы 1, 2'!N17:N17)),"","Неверно!")</f>
      </c>
      <c r="B569" s="191">
        <v>41034</v>
      </c>
      <c r="C569" s="187" t="s">
        <v>218</v>
      </c>
      <c r="D569" s="187" t="s">
        <v>211</v>
      </c>
    </row>
    <row r="570" spans="1:4" ht="25.5">
      <c r="A570" s="196">
        <f>IF((SUM('Разделы 1, 2'!O40:O40)&lt;=SUM('Разделы 1, 2'!N40:N40)),"","Неверно!")</f>
      </c>
      <c r="B570" s="191">
        <v>41034</v>
      </c>
      <c r="C570" s="187" t="s">
        <v>1241</v>
      </c>
      <c r="D570" s="187" t="s">
        <v>211</v>
      </c>
    </row>
    <row r="571" spans="1:4" ht="25.5">
      <c r="A571" s="196">
        <f>IF((SUM('Разделы 1, 2'!O77:O77)&lt;=SUM('Разделы 1, 2'!N77:N77)),"","Неверно!")</f>
      </c>
      <c r="B571" s="191">
        <v>41034</v>
      </c>
      <c r="C571" s="187" t="s">
        <v>317</v>
      </c>
      <c r="D571" s="187" t="s">
        <v>211</v>
      </c>
    </row>
    <row r="572" spans="1:4" ht="25.5">
      <c r="A572" s="196">
        <f>IF((SUM('Разделы 1, 2'!O67:O67)&lt;=SUM('Разделы 1, 2'!N67:N67)),"","Неверно!")</f>
      </c>
      <c r="B572" s="191">
        <v>41034</v>
      </c>
      <c r="C572" s="187" t="s">
        <v>307</v>
      </c>
      <c r="D572" s="187" t="s">
        <v>211</v>
      </c>
    </row>
    <row r="573" spans="1:4" ht="25.5">
      <c r="A573" s="196">
        <f>IF((SUM('Разделы 1, 2'!O84:O84)&lt;=SUM('Разделы 1, 2'!N84:N84)),"","Неверно!")</f>
      </c>
      <c r="B573" s="191">
        <v>41034</v>
      </c>
      <c r="C573" s="187" t="s">
        <v>324</v>
      </c>
      <c r="D573" s="187" t="s">
        <v>211</v>
      </c>
    </row>
    <row r="574" spans="1:4" ht="25.5">
      <c r="A574" s="196">
        <f>IF((SUM('Разделы 1, 2'!O18:O18)&lt;=SUM('Разделы 1, 2'!N18:N18)),"","Неверно!")</f>
      </c>
      <c r="B574" s="191">
        <v>41034</v>
      </c>
      <c r="C574" s="187" t="s">
        <v>219</v>
      </c>
      <c r="D574" s="187" t="s">
        <v>211</v>
      </c>
    </row>
    <row r="575" spans="1:4" ht="25.5">
      <c r="A575" s="196">
        <f>IF((SUM('Разделы 1, 2'!O38:O38)&lt;=SUM('Разделы 1, 2'!N38:N38)),"","Неверно!")</f>
      </c>
      <c r="B575" s="191">
        <v>41034</v>
      </c>
      <c r="C575" s="187" t="s">
        <v>1239</v>
      </c>
      <c r="D575" s="187" t="s">
        <v>211</v>
      </c>
    </row>
    <row r="576" spans="1:4" ht="25.5">
      <c r="A576" s="196">
        <f>IF((SUM('Разделы 1, 2'!O24:O24)&lt;=SUM('Разделы 1, 2'!N24:N24)),"","Неверно!")</f>
      </c>
      <c r="B576" s="191">
        <v>41034</v>
      </c>
      <c r="C576" s="187" t="s">
        <v>1225</v>
      </c>
      <c r="D576" s="187" t="s">
        <v>211</v>
      </c>
    </row>
    <row r="577" spans="1:4" ht="25.5">
      <c r="A577" s="196">
        <f>IF((SUM('Разделы 1, 2'!O41:O41)&lt;=SUM('Разделы 1, 2'!N41:N41)),"","Неверно!")</f>
      </c>
      <c r="B577" s="191">
        <v>41034</v>
      </c>
      <c r="C577" s="187" t="s">
        <v>1242</v>
      </c>
      <c r="D577" s="187" t="s">
        <v>211</v>
      </c>
    </row>
    <row r="578" spans="1:4" ht="25.5">
      <c r="A578" s="196">
        <f>IF((SUM('Разделы 1, 2'!O64:O64)&lt;=SUM('Разделы 1, 2'!N64:N64)),"","Неверно!")</f>
      </c>
      <c r="B578" s="191">
        <v>41034</v>
      </c>
      <c r="C578" s="187" t="s">
        <v>304</v>
      </c>
      <c r="D578" s="187" t="s">
        <v>211</v>
      </c>
    </row>
    <row r="579" spans="1:4" ht="25.5">
      <c r="A579" s="196">
        <f>IF((SUM('Разделы 1, 2'!O61:O61)&lt;=SUM('Разделы 1, 2'!N61:N61)),"","Неверно!")</f>
      </c>
      <c r="B579" s="191">
        <v>41034</v>
      </c>
      <c r="C579" s="187" t="s">
        <v>301</v>
      </c>
      <c r="D579" s="187" t="s">
        <v>211</v>
      </c>
    </row>
    <row r="580" spans="1:4" ht="25.5">
      <c r="A580" s="196">
        <f>IF((SUM('Разделы 1, 2'!O21:O21)&lt;=SUM('Разделы 1, 2'!N21:N21)),"","Неверно!")</f>
      </c>
      <c r="B580" s="191">
        <v>41034</v>
      </c>
      <c r="C580" s="187" t="s">
        <v>1222</v>
      </c>
      <c r="D580" s="187" t="s">
        <v>211</v>
      </c>
    </row>
    <row r="581" spans="1:4" ht="25.5">
      <c r="A581" s="196">
        <f>IF((SUM('Разделы 1, 2'!O44:O44)&lt;=SUM('Разделы 1, 2'!N44:N44)),"","Неверно!")</f>
      </c>
      <c r="B581" s="191">
        <v>41034</v>
      </c>
      <c r="C581" s="187" t="s">
        <v>1245</v>
      </c>
      <c r="D581" s="187" t="s">
        <v>211</v>
      </c>
    </row>
    <row r="582" spans="1:4" ht="25.5">
      <c r="A582" s="196">
        <f>IF((SUM('Разделы 1, 2'!O81:O81)&lt;=SUM('Разделы 1, 2'!N81:N81)),"","Неверно!")</f>
      </c>
      <c r="B582" s="191">
        <v>41034</v>
      </c>
      <c r="C582" s="187" t="s">
        <v>321</v>
      </c>
      <c r="D582" s="187" t="s">
        <v>211</v>
      </c>
    </row>
    <row r="583" spans="1:4" ht="25.5">
      <c r="A583" s="196">
        <f>IF((SUM('Разделы 1, 2'!O75:O75)&lt;=SUM('Разделы 1, 2'!N75:N75)),"","Неверно!")</f>
      </c>
      <c r="B583" s="191">
        <v>41034</v>
      </c>
      <c r="C583" s="187" t="s">
        <v>315</v>
      </c>
      <c r="D583" s="187" t="s">
        <v>211</v>
      </c>
    </row>
    <row r="584" spans="1:4" ht="25.5">
      <c r="A584" s="196">
        <f>IF((SUM('Разделы 1, 2'!O12:O12)&lt;=SUM('Разделы 1, 2'!N12:N12)),"","Неверно!")</f>
      </c>
      <c r="B584" s="191">
        <v>41034</v>
      </c>
      <c r="C584" s="187" t="s">
        <v>213</v>
      </c>
      <c r="D584" s="187" t="s">
        <v>211</v>
      </c>
    </row>
    <row r="585" spans="1:4" ht="25.5">
      <c r="A585" s="196">
        <f>IF((SUM('Разделы 1, 2'!O90:O90)&lt;=SUM('Разделы 1, 2'!N90:N90)),"","Неверно!")</f>
      </c>
      <c r="B585" s="191">
        <v>41034</v>
      </c>
      <c r="C585" s="187" t="s">
        <v>330</v>
      </c>
      <c r="D585" s="187" t="s">
        <v>211</v>
      </c>
    </row>
    <row r="586" spans="1:4" ht="25.5">
      <c r="A586" s="196">
        <f>IF((SUM('Разделы 1, 2'!O27:O27)&lt;=SUM('Разделы 1, 2'!N27:N27)),"","Неверно!")</f>
      </c>
      <c r="B586" s="191">
        <v>41034</v>
      </c>
      <c r="C586" s="187" t="s">
        <v>1228</v>
      </c>
      <c r="D586" s="187" t="s">
        <v>211</v>
      </c>
    </row>
    <row r="587" spans="1:4" ht="25.5">
      <c r="A587" s="196">
        <f>IF((SUM('Разделы 1, 2'!O52:O52)&lt;=SUM('Разделы 1, 2'!N52:N52)),"","Неверно!")</f>
      </c>
      <c r="B587" s="191">
        <v>41034</v>
      </c>
      <c r="C587" s="187" t="s">
        <v>292</v>
      </c>
      <c r="D587" s="187" t="s">
        <v>211</v>
      </c>
    </row>
    <row r="588" spans="1:4" ht="25.5">
      <c r="A588" s="196">
        <f>IF((SUM('Разделы 1, 2'!O32:O32)&lt;=SUM('Разделы 1, 2'!N32:N32)),"","Неверно!")</f>
      </c>
      <c r="B588" s="191">
        <v>41034</v>
      </c>
      <c r="C588" s="187" t="s">
        <v>1233</v>
      </c>
      <c r="D588" s="187" t="s">
        <v>211</v>
      </c>
    </row>
    <row r="589" spans="1:4" ht="25.5">
      <c r="A589" s="196">
        <f>IF((SUM('Разделы 1, 2'!O63:O63)&lt;=SUM('Разделы 1, 2'!N63:N63)),"","Неверно!")</f>
      </c>
      <c r="B589" s="191">
        <v>41034</v>
      </c>
      <c r="C589" s="187" t="s">
        <v>303</v>
      </c>
      <c r="D589" s="187" t="s">
        <v>211</v>
      </c>
    </row>
    <row r="590" spans="1:4" ht="25.5">
      <c r="A590" s="196">
        <f>IF((SUM('Разделы 1, 2'!O23:O23)&lt;=SUM('Разделы 1, 2'!N23:N23)),"","Неверно!")</f>
      </c>
      <c r="B590" s="191">
        <v>41034</v>
      </c>
      <c r="C590" s="187" t="s">
        <v>1224</v>
      </c>
      <c r="D590" s="187" t="s">
        <v>211</v>
      </c>
    </row>
    <row r="591" spans="1:4" ht="25.5">
      <c r="A591" s="196">
        <f>IF((SUM('Разделы 1, 2'!O66:O66)&lt;=SUM('Разделы 1, 2'!N66:N66)),"","Неверно!")</f>
      </c>
      <c r="B591" s="191">
        <v>41034</v>
      </c>
      <c r="C591" s="187" t="s">
        <v>306</v>
      </c>
      <c r="D591" s="187" t="s">
        <v>211</v>
      </c>
    </row>
    <row r="592" spans="1:4" ht="25.5">
      <c r="A592" s="196">
        <f>IF((SUM('Разделы 1, 2'!O26:O26)&lt;=SUM('Разделы 1, 2'!N26:N26)),"","Неверно!")</f>
      </c>
      <c r="B592" s="191">
        <v>41034</v>
      </c>
      <c r="C592" s="187" t="s">
        <v>1227</v>
      </c>
      <c r="D592" s="187" t="s">
        <v>211</v>
      </c>
    </row>
    <row r="593" spans="1:4" ht="25.5">
      <c r="A593" s="196">
        <f>IF((SUM('Разделы 1, 2'!O89:O89)&lt;=SUM('Разделы 1, 2'!N89:N89)),"","Неверно!")</f>
      </c>
      <c r="B593" s="191">
        <v>41034</v>
      </c>
      <c r="C593" s="187" t="s">
        <v>329</v>
      </c>
      <c r="D593" s="187" t="s">
        <v>211</v>
      </c>
    </row>
    <row r="594" spans="1:4" ht="25.5">
      <c r="A594" s="196">
        <f>IF((SUM('Разделы 1, 2'!O57:O57)&lt;=SUM('Разделы 1, 2'!N57:N57)),"","Неверно!")</f>
      </c>
      <c r="B594" s="191">
        <v>41034</v>
      </c>
      <c r="C594" s="187" t="s">
        <v>297</v>
      </c>
      <c r="D594" s="187" t="s">
        <v>211</v>
      </c>
    </row>
    <row r="595" spans="1:4" ht="25.5">
      <c r="A595" s="196">
        <f>IF((SUM('Разделы 1, 2'!O10:O10)&lt;=SUM('Разделы 1, 2'!N10:N10)),"","Неверно!")</f>
      </c>
      <c r="B595" s="191">
        <v>41034</v>
      </c>
      <c r="C595" s="187" t="s">
        <v>210</v>
      </c>
      <c r="D595" s="187" t="s">
        <v>211</v>
      </c>
    </row>
    <row r="596" spans="1:4" ht="25.5">
      <c r="A596" s="196">
        <f>IF((SUM('Разделы 1, 2'!O93:O93)&lt;=SUM('Разделы 1, 2'!N93:N93)),"","Неверно!")</f>
      </c>
      <c r="B596" s="191">
        <v>41034</v>
      </c>
      <c r="C596" s="187" t="s">
        <v>333</v>
      </c>
      <c r="D596" s="187" t="s">
        <v>211</v>
      </c>
    </row>
    <row r="597" spans="1:4" ht="25.5">
      <c r="A597" s="196">
        <f>IF((SUM('Разделы 1, 2'!O73:O73)&lt;=SUM('Разделы 1, 2'!N73:N73)),"","Неверно!")</f>
      </c>
      <c r="B597" s="191">
        <v>41034</v>
      </c>
      <c r="C597" s="187" t="s">
        <v>313</v>
      </c>
      <c r="D597" s="187" t="s">
        <v>211</v>
      </c>
    </row>
    <row r="598" spans="1:4" ht="25.5">
      <c r="A598" s="196">
        <f>IF((SUM('Разделы 1, 2'!O50:O50)&lt;=SUM('Разделы 1, 2'!N50:N50)),"","Неверно!")</f>
      </c>
      <c r="B598" s="191">
        <v>41034</v>
      </c>
      <c r="C598" s="187" t="s">
        <v>290</v>
      </c>
      <c r="D598" s="187" t="s">
        <v>211</v>
      </c>
    </row>
    <row r="599" spans="1:4" ht="25.5">
      <c r="A599" s="196">
        <f>IF((SUM('Разделы 1, 2'!O30:O30)&lt;=SUM('Разделы 1, 2'!N30:N30)),"","Неверно!")</f>
      </c>
      <c r="B599" s="191">
        <v>41034</v>
      </c>
      <c r="C599" s="187" t="s">
        <v>1231</v>
      </c>
      <c r="D599" s="187" t="s">
        <v>211</v>
      </c>
    </row>
    <row r="600" spans="1:4" ht="25.5">
      <c r="A600" s="196">
        <f>IF((SUM('Разделы 1, 2'!O53:O53)&lt;=SUM('Разделы 1, 2'!N53:N53)),"","Неверно!")</f>
      </c>
      <c r="B600" s="191">
        <v>41034</v>
      </c>
      <c r="C600" s="187" t="s">
        <v>293</v>
      </c>
      <c r="D600" s="187" t="s">
        <v>211</v>
      </c>
    </row>
    <row r="601" spans="1:4" ht="25.5">
      <c r="A601" s="196">
        <f>IF((SUM('Разделы 1, 2'!O47:O47)&lt;=SUM('Разделы 1, 2'!N47:N47)),"","Неверно!")</f>
      </c>
      <c r="B601" s="191">
        <v>41034</v>
      </c>
      <c r="C601" s="187" t="s">
        <v>287</v>
      </c>
      <c r="D601" s="187" t="s">
        <v>211</v>
      </c>
    </row>
    <row r="602" spans="1:4" ht="25.5">
      <c r="A602" s="196">
        <f>IF((SUM('Разделы 1, 2'!O70:O70)&lt;=SUM('Разделы 1, 2'!N70:N70)),"","Неверно!")</f>
      </c>
      <c r="B602" s="191">
        <v>41034</v>
      </c>
      <c r="C602" s="187" t="s">
        <v>310</v>
      </c>
      <c r="D602" s="187" t="s">
        <v>211</v>
      </c>
    </row>
    <row r="603" spans="1:4" ht="25.5">
      <c r="A603" s="196">
        <f>IF((SUM('Разделы 1, 2'!O87:O87)&lt;=SUM('Разделы 1, 2'!N87:N87)),"","Неверно!")</f>
      </c>
      <c r="B603" s="191">
        <v>41034</v>
      </c>
      <c r="C603" s="187" t="s">
        <v>327</v>
      </c>
      <c r="D603" s="187" t="s">
        <v>211</v>
      </c>
    </row>
    <row r="604" spans="1:4" ht="25.5">
      <c r="A604" s="196">
        <f>IF((SUM('Разделы 1, 2'!O88:O88)&lt;=SUM('Разделы 1, 2'!N88:N88)),"","Неверно!")</f>
      </c>
      <c r="B604" s="191">
        <v>41034</v>
      </c>
      <c r="C604" s="187" t="s">
        <v>328</v>
      </c>
      <c r="D604" s="187" t="s">
        <v>211</v>
      </c>
    </row>
    <row r="605" spans="1:4" ht="25.5">
      <c r="A605" s="196">
        <f>IF((SUM('Разделы 1, 2'!O33:O33)&lt;=SUM('Разделы 1, 2'!N33:N33)),"","Неверно!")</f>
      </c>
      <c r="B605" s="191">
        <v>41034</v>
      </c>
      <c r="C605" s="187" t="s">
        <v>1234</v>
      </c>
      <c r="D605" s="187" t="s">
        <v>211</v>
      </c>
    </row>
    <row r="606" spans="1:4" ht="25.5">
      <c r="A606" s="196">
        <f>IF((SUM('Разделы 3, 4, 5, 6'!H29:H29)&gt;=SUM('Разделы 3, 4, 5, 6'!H30:H31)),"","Неверно!")</f>
      </c>
      <c r="B606" s="191">
        <v>61933</v>
      </c>
      <c r="C606" s="187" t="s">
        <v>339</v>
      </c>
      <c r="D606" s="187" t="s">
        <v>340</v>
      </c>
    </row>
    <row r="607" spans="1:4" ht="25.5">
      <c r="A607" s="196">
        <f>IF((SUM('Разделы 3, 4, 5, 6'!K29:K29)&gt;=SUM('Разделы 3, 4, 5, 6'!K30:K31)),"","Неверно!")</f>
      </c>
      <c r="B607" s="191">
        <v>61933</v>
      </c>
      <c r="C607" s="187" t="s">
        <v>343</v>
      </c>
      <c r="D607" s="187" t="s">
        <v>340</v>
      </c>
    </row>
    <row r="608" spans="1:4" ht="25.5">
      <c r="A608" s="196">
        <f>IF((SUM('Разделы 3, 4, 5, 6'!M29:M29)&gt;=SUM('Разделы 3, 4, 5, 6'!M30:M31)),"","Неверно!")</f>
      </c>
      <c r="B608" s="191">
        <v>61933</v>
      </c>
      <c r="C608" s="187" t="s">
        <v>345</v>
      </c>
      <c r="D608" s="187" t="s">
        <v>340</v>
      </c>
    </row>
    <row r="609" spans="1:4" ht="25.5">
      <c r="A609" s="196">
        <f>IF((SUM('Разделы 3, 4, 5, 6'!J29:J29)&gt;=SUM('Разделы 3, 4, 5, 6'!J30:J31)),"","Неверно!")</f>
      </c>
      <c r="B609" s="191">
        <v>61933</v>
      </c>
      <c r="C609" s="187" t="s">
        <v>342</v>
      </c>
      <c r="D609" s="187" t="s">
        <v>340</v>
      </c>
    </row>
    <row r="610" spans="1:4" ht="25.5">
      <c r="A610" s="196">
        <f>IF((SUM('Разделы 3, 4, 5, 6'!L29:L29)&gt;=SUM('Разделы 3, 4, 5, 6'!L30:L31)),"","Неверно!")</f>
      </c>
      <c r="B610" s="191">
        <v>61933</v>
      </c>
      <c r="C610" s="187" t="s">
        <v>344</v>
      </c>
      <c r="D610" s="187" t="s">
        <v>340</v>
      </c>
    </row>
    <row r="611" spans="1:4" ht="25.5">
      <c r="A611" s="196">
        <f>IF((SUM('Разделы 3, 4, 5, 6'!I29:I29)&gt;=SUM('Разделы 3, 4, 5, 6'!I30:I31)),"","Неверно!")</f>
      </c>
      <c r="B611" s="191">
        <v>61933</v>
      </c>
      <c r="C611" s="187" t="s">
        <v>341</v>
      </c>
      <c r="D611" s="187" t="s">
        <v>340</v>
      </c>
    </row>
    <row r="612" spans="1:4" ht="25.5">
      <c r="A612" s="196">
        <f>IF((SUM('Разделы 3, 4, 5, 6'!K19:K23)&lt;=SUM('Разделы 1, 2'!P92:P92)),"","Неверно!")</f>
      </c>
      <c r="B612" s="191">
        <v>61934</v>
      </c>
      <c r="C612" s="187" t="s">
        <v>346</v>
      </c>
      <c r="D612" s="187" t="s">
        <v>347</v>
      </c>
    </row>
    <row r="613" spans="1:4" ht="38.25">
      <c r="A613" s="196">
        <f>IF((SUM('Разделы 3, 4, 5, 6'!J19:J23)&lt;=SUM('Разделы 1, 2'!L92:L92)+SUM('Разделы 1, 2'!M92:M92)),"","Неверно!")</f>
      </c>
      <c r="B613" s="191">
        <v>61935</v>
      </c>
      <c r="C613" s="187" t="s">
        <v>348</v>
      </c>
      <c r="D613" s="187" t="s">
        <v>349</v>
      </c>
    </row>
    <row r="614" spans="1:4" ht="38.25">
      <c r="A614" s="196">
        <f>IF((SUM('Разделы 3, 4, 5, 6'!I21:I21)&lt;=SUM('Разделы 3, 4, 5, 6'!H21:H21)),"","Неверно!")</f>
      </c>
      <c r="B614" s="191">
        <v>61936</v>
      </c>
      <c r="C614" s="187" t="s">
        <v>353</v>
      </c>
      <c r="D614" s="187" t="s">
        <v>351</v>
      </c>
    </row>
    <row r="615" spans="1:4" ht="38.25">
      <c r="A615" s="196">
        <f>IF((SUM('Разделы 3, 4, 5, 6'!I20:I20)&lt;=SUM('Разделы 3, 4, 5, 6'!H20:H20)),"","Неверно!")</f>
      </c>
      <c r="B615" s="191">
        <v>61936</v>
      </c>
      <c r="C615" s="187" t="s">
        <v>352</v>
      </c>
      <c r="D615" s="187" t="s">
        <v>351</v>
      </c>
    </row>
    <row r="616" spans="1:4" ht="38.25">
      <c r="A616" s="196">
        <f>IF((SUM('Разделы 3, 4, 5, 6'!I19:I19)&lt;=SUM('Разделы 3, 4, 5, 6'!H19:H19)),"","Неверно!")</f>
      </c>
      <c r="B616" s="191">
        <v>61936</v>
      </c>
      <c r="C616" s="187" t="s">
        <v>350</v>
      </c>
      <c r="D616" s="187" t="s">
        <v>351</v>
      </c>
    </row>
    <row r="617" spans="1:4" ht="38.25">
      <c r="A617" s="196">
        <f>IF((SUM('Разделы 3, 4, 5, 6'!I22:I22)&lt;=SUM('Разделы 3, 4, 5, 6'!H22:H22)),"","Неверно!")</f>
      </c>
      <c r="B617" s="191">
        <v>61936</v>
      </c>
      <c r="C617" s="187" t="s">
        <v>354</v>
      </c>
      <c r="D617" s="187" t="s">
        <v>351</v>
      </c>
    </row>
    <row r="618" spans="1:4" ht="38.25">
      <c r="A618" s="196">
        <f>IF((SUM('Разделы 3, 4, 5, 6'!I23:I23)&lt;=SUM('Разделы 3, 4, 5, 6'!H23:H23)),"","Неверно!")</f>
      </c>
      <c r="B618" s="191">
        <v>61936</v>
      </c>
      <c r="C618" s="187" t="s">
        <v>355</v>
      </c>
      <c r="D618" s="187" t="s">
        <v>351</v>
      </c>
    </row>
    <row r="619" spans="1:4" ht="38.25">
      <c r="A619" s="196">
        <f>IF((SUM('Разделы 3, 4, 5, 6'!H19:H23)&lt;=SUM('Разделы 1, 2'!G92:G92)+SUM('Разделы 1, 2'!K92:K92)),"","Неверно!")</f>
      </c>
      <c r="B619" s="191">
        <v>61937</v>
      </c>
      <c r="C619" s="187" t="s">
        <v>356</v>
      </c>
      <c r="D619" s="187" t="s">
        <v>357</v>
      </c>
    </row>
    <row r="620" spans="1:4" ht="25.5">
      <c r="A620" s="196">
        <f>IF((SUM('Разделы 3, 4, 5, 6'!K33:K33)&gt;=SUM('Разделы 3, 4, 5, 6'!K34:K36)),"","Неверно!")</f>
      </c>
      <c r="B620" s="191">
        <v>61965</v>
      </c>
      <c r="C620" s="187" t="s">
        <v>362</v>
      </c>
      <c r="D620" s="187" t="s">
        <v>359</v>
      </c>
    </row>
    <row r="621" spans="1:4" ht="25.5">
      <c r="A621" s="196">
        <f>IF((SUM('Разделы 3, 4, 5, 6'!J33:J33)&gt;=SUM('Разделы 3, 4, 5, 6'!J34:J36)),"","Неверно!")</f>
      </c>
      <c r="B621" s="191">
        <v>61965</v>
      </c>
      <c r="C621" s="187" t="s">
        <v>361</v>
      </c>
      <c r="D621" s="187" t="s">
        <v>359</v>
      </c>
    </row>
    <row r="622" spans="1:4" ht="25.5">
      <c r="A622" s="196">
        <f>IF((SUM('Разделы 3, 4, 5, 6'!I33:I33)&gt;=SUM('Разделы 3, 4, 5, 6'!I34:I36)),"","Неверно!")</f>
      </c>
      <c r="B622" s="191">
        <v>61965</v>
      </c>
      <c r="C622" s="187" t="s">
        <v>360</v>
      </c>
      <c r="D622" s="187" t="s">
        <v>359</v>
      </c>
    </row>
    <row r="623" spans="1:4" ht="25.5">
      <c r="A623" s="196">
        <f>IF((SUM('Разделы 3, 4, 5, 6'!H33:H33)&gt;=SUM('Разделы 3, 4, 5, 6'!H34:H36)),"","Неверно!")</f>
      </c>
      <c r="B623" s="191">
        <v>61965</v>
      </c>
      <c r="C623" s="187" t="s">
        <v>358</v>
      </c>
      <c r="D623" s="187" t="s">
        <v>359</v>
      </c>
    </row>
    <row r="624" spans="1:4" ht="25.5">
      <c r="A624" s="196">
        <f>IF((SUM('Разделы 3, 4, 5, 6'!L33:L33)&gt;=SUM('Разделы 3, 4, 5, 6'!L34:L36)),"","Неверно!")</f>
      </c>
      <c r="B624" s="191">
        <v>61965</v>
      </c>
      <c r="C624" s="187" t="s">
        <v>363</v>
      </c>
      <c r="D624" s="187" t="s">
        <v>359</v>
      </c>
    </row>
    <row r="625" spans="1:4" ht="25.5">
      <c r="A625" s="196">
        <f>IF((SUM('Разделы 3, 4, 5, 6'!M33:M33)&gt;=SUM('Разделы 3, 4, 5, 6'!M34:M36)),"","Неверно!")</f>
      </c>
      <c r="B625" s="191">
        <v>61965</v>
      </c>
      <c r="C625" s="187" t="s">
        <v>364</v>
      </c>
      <c r="D625" s="187" t="s">
        <v>359</v>
      </c>
    </row>
    <row r="626" spans="1:4" ht="25.5">
      <c r="A626" s="196">
        <f>IF((SUM('Разделы 1, 2'!I66:I66)&gt;=SUM('Разделы 1, 2'!I94:I98)),"","Неверно!")</f>
      </c>
      <c r="B626" s="191">
        <v>62685</v>
      </c>
      <c r="C626" s="187" t="s">
        <v>370</v>
      </c>
      <c r="D626" s="187" t="s">
        <v>366</v>
      </c>
    </row>
    <row r="627" spans="1:4" ht="25.5">
      <c r="A627" s="196">
        <f>IF((SUM('Разделы 1, 2'!U66:U66)&gt;=SUM('Разделы 1, 2'!U94:U98)),"","Неверно!")</f>
      </c>
      <c r="B627" s="191">
        <v>62685</v>
      </c>
      <c r="C627" s="187" t="s">
        <v>382</v>
      </c>
      <c r="D627" s="187" t="s">
        <v>366</v>
      </c>
    </row>
    <row r="628" spans="1:4" ht="25.5">
      <c r="A628" s="196">
        <f>IF((SUM('Разделы 1, 2'!E66:E66)&gt;=SUM('Разделы 1, 2'!E94:E98)),"","Неверно!")</f>
      </c>
      <c r="B628" s="191">
        <v>62685</v>
      </c>
      <c r="C628" s="187" t="s">
        <v>365</v>
      </c>
      <c r="D628" s="187" t="s">
        <v>366</v>
      </c>
    </row>
    <row r="629" spans="1:4" ht="25.5">
      <c r="A629" s="196">
        <f>IF((SUM('Разделы 1, 2'!K66:K66)&gt;=SUM('Разделы 1, 2'!K94:K98)),"","Неверно!")</f>
      </c>
      <c r="B629" s="191">
        <v>62685</v>
      </c>
      <c r="C629" s="187" t="s">
        <v>372</v>
      </c>
      <c r="D629" s="187" t="s">
        <v>366</v>
      </c>
    </row>
    <row r="630" spans="1:4" ht="25.5">
      <c r="A630" s="196">
        <f>IF((SUM('Разделы 1, 2'!Q66:Q66)&gt;=SUM('Разделы 1, 2'!Q94:Q98)),"","Неверно!")</f>
      </c>
      <c r="B630" s="191">
        <v>62685</v>
      </c>
      <c r="C630" s="187" t="s">
        <v>378</v>
      </c>
      <c r="D630" s="187" t="s">
        <v>366</v>
      </c>
    </row>
    <row r="631" spans="1:4" ht="25.5">
      <c r="A631" s="196">
        <f>IF((SUM('Разделы 1, 2'!F66:F66)&gt;=SUM('Разделы 1, 2'!F94:F98)),"","Неверно!")</f>
      </c>
      <c r="B631" s="191">
        <v>62685</v>
      </c>
      <c r="C631" s="187" t="s">
        <v>367</v>
      </c>
      <c r="D631" s="187" t="s">
        <v>366</v>
      </c>
    </row>
    <row r="632" spans="1:4" ht="25.5">
      <c r="A632" s="196">
        <f>IF((SUM('Разделы 1, 2'!T66:T66)&gt;=SUM('Разделы 1, 2'!T94:T98)),"","Неверно!")</f>
      </c>
      <c r="B632" s="191">
        <v>62685</v>
      </c>
      <c r="C632" s="187" t="s">
        <v>381</v>
      </c>
      <c r="D632" s="187" t="s">
        <v>366</v>
      </c>
    </row>
    <row r="633" spans="1:4" ht="25.5">
      <c r="A633" s="196">
        <f>IF((SUM('Разделы 1, 2'!R66:R66)&gt;=SUM('Разделы 1, 2'!R94:R98)),"","Неверно!")</f>
      </c>
      <c r="B633" s="191">
        <v>62685</v>
      </c>
      <c r="C633" s="187" t="s">
        <v>379</v>
      </c>
      <c r="D633" s="187" t="s">
        <v>366</v>
      </c>
    </row>
    <row r="634" spans="1:4" ht="25.5">
      <c r="A634" s="196">
        <f>IF((SUM('Разделы 1, 2'!G66:G66)&gt;=SUM('Разделы 1, 2'!G94:G98)),"","Неверно!")</f>
      </c>
      <c r="B634" s="191">
        <v>62685</v>
      </c>
      <c r="C634" s="187" t="s">
        <v>368</v>
      </c>
      <c r="D634" s="187" t="s">
        <v>366</v>
      </c>
    </row>
    <row r="635" spans="1:4" ht="25.5">
      <c r="A635" s="196">
        <f>IF((SUM('Разделы 1, 2'!J66:J66)&gt;=SUM('Разделы 1, 2'!J94:J98)),"","Неверно!")</f>
      </c>
      <c r="B635" s="191">
        <v>62685</v>
      </c>
      <c r="C635" s="187" t="s">
        <v>371</v>
      </c>
      <c r="D635" s="187" t="s">
        <v>366</v>
      </c>
    </row>
    <row r="636" spans="1:4" ht="25.5">
      <c r="A636" s="196">
        <f>IF((SUM('Разделы 1, 2'!O66:O66)&gt;=SUM('Разделы 1, 2'!O94:O98)),"","Неверно!")</f>
      </c>
      <c r="B636" s="191">
        <v>62685</v>
      </c>
      <c r="C636" s="187" t="s">
        <v>376</v>
      </c>
      <c r="D636" s="187" t="s">
        <v>366</v>
      </c>
    </row>
    <row r="637" spans="1:4" ht="25.5">
      <c r="A637" s="196">
        <f>IF((SUM('Разделы 1, 2'!L66:L66)&gt;=SUM('Разделы 1, 2'!L94:L98)),"","Неверно!")</f>
      </c>
      <c r="B637" s="191">
        <v>62685</v>
      </c>
      <c r="C637" s="187" t="s">
        <v>373</v>
      </c>
      <c r="D637" s="187" t="s">
        <v>366</v>
      </c>
    </row>
    <row r="638" spans="1:4" ht="25.5">
      <c r="A638" s="196">
        <f>IF((SUM('Разделы 1, 2'!N66:N66)&gt;=SUM('Разделы 1, 2'!N94:N98)),"","Неверно!")</f>
      </c>
      <c r="B638" s="191">
        <v>62685</v>
      </c>
      <c r="C638" s="187" t="s">
        <v>375</v>
      </c>
      <c r="D638" s="187" t="s">
        <v>366</v>
      </c>
    </row>
    <row r="639" spans="1:4" ht="25.5">
      <c r="A639" s="196">
        <f>IF((SUM('Разделы 1, 2'!H66:H66)&gt;=SUM('Разделы 1, 2'!H94:H98)),"","Неверно!")</f>
      </c>
      <c r="B639" s="191">
        <v>62685</v>
      </c>
      <c r="C639" s="187" t="s">
        <v>369</v>
      </c>
      <c r="D639" s="187" t="s">
        <v>366</v>
      </c>
    </row>
    <row r="640" spans="1:4" ht="25.5">
      <c r="A640" s="196">
        <f>IF((SUM('Разделы 1, 2'!S66:S66)&gt;=SUM('Разделы 1, 2'!S94:S98)),"","Неверно!")</f>
      </c>
      <c r="B640" s="191">
        <v>62685</v>
      </c>
      <c r="C640" s="187" t="s">
        <v>380</v>
      </c>
      <c r="D640" s="187" t="s">
        <v>366</v>
      </c>
    </row>
    <row r="641" spans="1:4" ht="25.5">
      <c r="A641" s="196">
        <f>IF((SUM('Разделы 1, 2'!P66:P66)&gt;=SUM('Разделы 1, 2'!P94:P98)),"","Неверно!")</f>
      </c>
      <c r="B641" s="191">
        <v>62685</v>
      </c>
      <c r="C641" s="187" t="s">
        <v>377</v>
      </c>
      <c r="D641" s="187" t="s">
        <v>366</v>
      </c>
    </row>
    <row r="642" spans="1:4" ht="25.5">
      <c r="A642" s="196">
        <f>IF((SUM('Разделы 1, 2'!M66:M66)&gt;=SUM('Разделы 1, 2'!M94:M98)),"","Неверно!")</f>
      </c>
      <c r="B642" s="191">
        <v>62685</v>
      </c>
      <c r="C642" s="187" t="s">
        <v>374</v>
      </c>
      <c r="D642" s="187" t="s">
        <v>366</v>
      </c>
    </row>
    <row r="643" spans="1:4" ht="89.25">
      <c r="A643" s="196">
        <f>IF((SUM('Разделы 3, 4, 5, 6'!D36:D36)&gt;=SUM('Разделы 1, 2'!F92:F92)+SUM('Разделы 3, 4, 5, 6'!D38:D38)+SUM('Разделы 3, 4, 5, 6'!D39:D39)),"","Неверно!")</f>
      </c>
      <c r="B643" s="191">
        <v>62689</v>
      </c>
      <c r="C643" s="187" t="s">
        <v>1194</v>
      </c>
      <c r="D643" s="187" t="s">
        <v>54</v>
      </c>
    </row>
    <row r="644" spans="1:4" ht="25.5">
      <c r="A644" s="196">
        <f>IF((SUM('Разделы 1, 2'!M93:M93)&lt;=SUM('Разделы 1, 2'!M71:M71)),"","Неверно!")</f>
      </c>
      <c r="B644" s="191">
        <v>62697</v>
      </c>
      <c r="C644" s="187" t="s">
        <v>1204</v>
      </c>
      <c r="D644" s="187" t="s">
        <v>1196</v>
      </c>
    </row>
    <row r="645" spans="1:4" ht="25.5">
      <c r="A645" s="196">
        <f>IF((SUM('Разделы 1, 2'!P93:P93)&lt;=SUM('Разделы 1, 2'!P71:P71)),"","Неверно!")</f>
      </c>
      <c r="B645" s="191">
        <v>62697</v>
      </c>
      <c r="C645" s="187" t="s">
        <v>1207</v>
      </c>
      <c r="D645" s="187" t="s">
        <v>1196</v>
      </c>
    </row>
    <row r="646" spans="1:4" ht="25.5">
      <c r="A646" s="196">
        <f>IF((SUM('Разделы 1, 2'!J93:J93)&lt;=SUM('Разделы 1, 2'!J71:J71)),"","Неверно!")</f>
      </c>
      <c r="B646" s="191">
        <v>62697</v>
      </c>
      <c r="C646" s="187" t="s">
        <v>1201</v>
      </c>
      <c r="D646" s="187" t="s">
        <v>1196</v>
      </c>
    </row>
    <row r="647" spans="1:4" ht="25.5">
      <c r="A647" s="196">
        <f>IF((SUM('Разделы 1, 2'!S93:S93)&lt;=SUM('Разделы 1, 2'!S71:S71)),"","Неверно!")</f>
      </c>
      <c r="B647" s="191">
        <v>62697</v>
      </c>
      <c r="C647" s="187" t="s">
        <v>1210</v>
      </c>
      <c r="D647" s="187" t="s">
        <v>1196</v>
      </c>
    </row>
    <row r="648" spans="1:4" ht="25.5">
      <c r="A648" s="196">
        <f>IF((SUM('Разделы 1, 2'!H93:H93)&lt;=SUM('Разделы 1, 2'!H71:H71)),"","Неверно!")</f>
      </c>
      <c r="B648" s="191">
        <v>62697</v>
      </c>
      <c r="C648" s="187" t="s">
        <v>1199</v>
      </c>
      <c r="D648" s="187" t="s">
        <v>1196</v>
      </c>
    </row>
    <row r="649" spans="1:4" ht="25.5">
      <c r="A649" s="196">
        <f>IF((SUM('Разделы 1, 2'!E93:E93)&lt;=SUM('Разделы 1, 2'!E71:E71)),"","Неверно!")</f>
      </c>
      <c r="B649" s="191">
        <v>62697</v>
      </c>
      <c r="C649" s="187" t="s">
        <v>1195</v>
      </c>
      <c r="D649" s="187" t="s">
        <v>1196</v>
      </c>
    </row>
    <row r="650" spans="1:4" ht="25.5">
      <c r="A650" s="196">
        <f>IF((SUM('Разделы 1, 2'!O93:O93)&lt;=SUM('Разделы 1, 2'!O71:O71)),"","Неверно!")</f>
      </c>
      <c r="B650" s="191">
        <v>62697</v>
      </c>
      <c r="C650" s="187" t="s">
        <v>1206</v>
      </c>
      <c r="D650" s="187" t="s">
        <v>1196</v>
      </c>
    </row>
    <row r="651" spans="1:4" ht="25.5">
      <c r="A651" s="196">
        <f>IF((SUM('Разделы 1, 2'!I93:I93)&lt;=SUM('Разделы 1, 2'!I71:I71)),"","Неверно!")</f>
      </c>
      <c r="B651" s="191">
        <v>62697</v>
      </c>
      <c r="C651" s="187" t="s">
        <v>1200</v>
      </c>
      <c r="D651" s="187" t="s">
        <v>1196</v>
      </c>
    </row>
    <row r="652" spans="1:4" ht="25.5">
      <c r="A652" s="196">
        <f>IF((SUM('Разделы 1, 2'!U93:U93)&lt;=SUM('Разделы 1, 2'!U71:U71)),"","Неверно!")</f>
      </c>
      <c r="B652" s="191">
        <v>62697</v>
      </c>
      <c r="C652" s="187" t="s">
        <v>1212</v>
      </c>
      <c r="D652" s="187" t="s">
        <v>1196</v>
      </c>
    </row>
    <row r="653" spans="1:4" ht="25.5">
      <c r="A653" s="196">
        <f>IF((SUM('Разделы 1, 2'!L93:L93)&lt;=SUM('Разделы 1, 2'!L71:L71)),"","Неверно!")</f>
      </c>
      <c r="B653" s="191">
        <v>62697</v>
      </c>
      <c r="C653" s="187" t="s">
        <v>1203</v>
      </c>
      <c r="D653" s="187" t="s">
        <v>1196</v>
      </c>
    </row>
    <row r="654" spans="1:4" ht="25.5">
      <c r="A654" s="196">
        <f>IF((SUM('Разделы 1, 2'!G93:G93)&lt;=SUM('Разделы 1, 2'!G71:G71)),"","Неверно!")</f>
      </c>
      <c r="B654" s="191">
        <v>62697</v>
      </c>
      <c r="C654" s="187" t="s">
        <v>1198</v>
      </c>
      <c r="D654" s="187" t="s">
        <v>1196</v>
      </c>
    </row>
    <row r="655" spans="1:4" ht="25.5">
      <c r="A655" s="196">
        <f>IF((SUM('Разделы 1, 2'!R93:R93)&lt;=SUM('Разделы 1, 2'!R71:R71)),"","Неверно!")</f>
      </c>
      <c r="B655" s="191">
        <v>62697</v>
      </c>
      <c r="C655" s="187" t="s">
        <v>1209</v>
      </c>
      <c r="D655" s="187" t="s">
        <v>1196</v>
      </c>
    </row>
    <row r="656" spans="1:4" ht="25.5">
      <c r="A656" s="196">
        <f>IF((SUM('Разделы 1, 2'!N93:N93)&lt;=SUM('Разделы 1, 2'!N71:N71)),"","Неверно!")</f>
      </c>
      <c r="B656" s="191">
        <v>62697</v>
      </c>
      <c r="C656" s="187" t="s">
        <v>1205</v>
      </c>
      <c r="D656" s="187" t="s">
        <v>1196</v>
      </c>
    </row>
    <row r="657" spans="1:4" ht="25.5">
      <c r="A657" s="196">
        <f>IF((SUM('Разделы 1, 2'!K93:K93)&lt;=SUM('Разделы 1, 2'!K71:K71)),"","Неверно!")</f>
      </c>
      <c r="B657" s="191">
        <v>62697</v>
      </c>
      <c r="C657" s="187" t="s">
        <v>1202</v>
      </c>
      <c r="D657" s="187" t="s">
        <v>1196</v>
      </c>
    </row>
    <row r="658" spans="1:4" ht="25.5">
      <c r="A658" s="196">
        <f>IF((SUM('Разделы 1, 2'!T93:T93)&lt;=SUM('Разделы 1, 2'!T71:T71)),"","Неверно!")</f>
      </c>
      <c r="B658" s="191">
        <v>62697</v>
      </c>
      <c r="C658" s="187" t="s">
        <v>1211</v>
      </c>
      <c r="D658" s="187" t="s">
        <v>1196</v>
      </c>
    </row>
    <row r="659" spans="1:4" ht="25.5">
      <c r="A659" s="196">
        <f>IF((SUM('Разделы 1, 2'!F93:F93)&lt;=SUM('Разделы 1, 2'!F71:F71)),"","Неверно!")</f>
      </c>
      <c r="B659" s="191">
        <v>62697</v>
      </c>
      <c r="C659" s="187" t="s">
        <v>1197</v>
      </c>
      <c r="D659" s="187" t="s">
        <v>1196</v>
      </c>
    </row>
    <row r="660" spans="1:4" ht="25.5">
      <c r="A660" s="196">
        <f>IF((SUM('Разделы 1, 2'!Q93:Q93)&lt;=SUM('Разделы 1, 2'!Q71:Q71)),"","Неверно!")</f>
      </c>
      <c r="B660" s="191">
        <v>62697</v>
      </c>
      <c r="C660" s="187" t="s">
        <v>1208</v>
      </c>
      <c r="D660" s="187" t="s">
        <v>1196</v>
      </c>
    </row>
    <row r="661" spans="1:4" ht="38.25">
      <c r="A661" s="196">
        <f>IF((SUM('Разделы 3, 4, 5, 6'!D35:D35)&lt;=SUM('Разделы 1, 2'!H55:H55)),"","Неверно!")</f>
      </c>
      <c r="B661" s="191">
        <v>62705</v>
      </c>
      <c r="C661" s="187" t="s">
        <v>1213</v>
      </c>
      <c r="D661" s="187" t="s">
        <v>56</v>
      </c>
    </row>
    <row r="662" spans="1:4" ht="38.25">
      <c r="A662" s="196">
        <f>IF((SUM('Разделы 3, 4, 5, 6'!D32:D34)&lt;=SUM('Разделы 1, 2'!H68:H68)),"","Неверно!")</f>
      </c>
      <c r="B662" s="191">
        <v>62706</v>
      </c>
      <c r="C662" s="187" t="s">
        <v>1214</v>
      </c>
      <c r="D662" s="187" t="s">
        <v>57</v>
      </c>
    </row>
    <row r="663" spans="1:4" ht="25.5">
      <c r="A663" s="196">
        <f>IF((SUM('Разделы 1, 2'!I82:I82)&lt;=SUM('Разделы 1, 2'!H82:H82)),"","Неверно!")</f>
      </c>
      <c r="B663" s="191">
        <v>62707</v>
      </c>
      <c r="C663" s="187" t="s">
        <v>1280</v>
      </c>
      <c r="D663" s="187" t="s">
        <v>58</v>
      </c>
    </row>
    <row r="664" spans="1:4" ht="25.5">
      <c r="A664" s="196">
        <f>IF((SUM('Разделы 1, 2'!I59:I59)&lt;=SUM('Разделы 1, 2'!H59:H59)),"","Неверно!")</f>
      </c>
      <c r="B664" s="191">
        <v>62707</v>
      </c>
      <c r="C664" s="187" t="s">
        <v>1257</v>
      </c>
      <c r="D664" s="187" t="s">
        <v>58</v>
      </c>
    </row>
    <row r="665" spans="1:4" ht="25.5">
      <c r="A665" s="196">
        <f>IF((SUM('Разделы 1, 2'!I88:I88)&lt;=SUM('Разделы 1, 2'!H88:H88)),"","Неверно!")</f>
      </c>
      <c r="B665" s="191">
        <v>62707</v>
      </c>
      <c r="C665" s="187" t="s">
        <v>1286</v>
      </c>
      <c r="D665" s="187" t="s">
        <v>58</v>
      </c>
    </row>
    <row r="666" spans="1:4" ht="25.5">
      <c r="A666" s="196">
        <f>IF((SUM('Разделы 1, 2'!I65:I65)&lt;=SUM('Разделы 1, 2'!H65:H65)),"","Неверно!")</f>
      </c>
      <c r="B666" s="191">
        <v>62707</v>
      </c>
      <c r="C666" s="187" t="s">
        <v>1263</v>
      </c>
      <c r="D666" s="187" t="s">
        <v>58</v>
      </c>
    </row>
    <row r="667" spans="1:4" ht="25.5">
      <c r="A667" s="196">
        <f>IF((SUM('Разделы 1, 2'!I48:I48)&lt;=SUM('Разделы 1, 2'!H48:H48)),"","Неверно!")</f>
      </c>
      <c r="B667" s="191">
        <v>62707</v>
      </c>
      <c r="C667" s="187" t="s">
        <v>436</v>
      </c>
      <c r="D667" s="187" t="s">
        <v>58</v>
      </c>
    </row>
    <row r="668" spans="1:4" ht="25.5">
      <c r="A668" s="196">
        <f>IF((SUM('Разделы 1, 2'!I28:I28)&lt;=SUM('Разделы 1, 2'!H28:H28)),"","Неверно!")</f>
      </c>
      <c r="B668" s="191">
        <v>62707</v>
      </c>
      <c r="C668" s="187" t="s">
        <v>416</v>
      </c>
      <c r="D668" s="187" t="s">
        <v>58</v>
      </c>
    </row>
    <row r="669" spans="1:4" ht="25.5">
      <c r="A669" s="196">
        <f>IF((SUM('Разделы 1, 2'!I85:I85)&lt;=SUM('Разделы 1, 2'!H85:H85)),"","Неверно!")</f>
      </c>
      <c r="B669" s="191">
        <v>62707</v>
      </c>
      <c r="C669" s="187" t="s">
        <v>1283</v>
      </c>
      <c r="D669" s="187" t="s">
        <v>58</v>
      </c>
    </row>
    <row r="670" spans="1:4" ht="25.5">
      <c r="A670" s="196">
        <f>IF((SUM('Разделы 1, 2'!I22:I22)&lt;=SUM('Разделы 1, 2'!H22:H22)),"","Неверно!")</f>
      </c>
      <c r="B670" s="191">
        <v>62707</v>
      </c>
      <c r="C670" s="187" t="s">
        <v>410</v>
      </c>
      <c r="D670" s="187" t="s">
        <v>58</v>
      </c>
    </row>
    <row r="671" spans="1:4" ht="25.5">
      <c r="A671" s="196">
        <f>IF((SUM('Разделы 1, 2'!I25:I25)&lt;=SUM('Разделы 1, 2'!H25:H25)),"","Неверно!")</f>
      </c>
      <c r="B671" s="191">
        <v>62707</v>
      </c>
      <c r="C671" s="187" t="s">
        <v>413</v>
      </c>
      <c r="D671" s="187" t="s">
        <v>58</v>
      </c>
    </row>
    <row r="672" spans="1:4" ht="25.5">
      <c r="A672" s="196">
        <f>IF((SUM('Разделы 1, 2'!I45:I45)&lt;=SUM('Разделы 1, 2'!H45:H45)),"","Неверно!")</f>
      </c>
      <c r="B672" s="191">
        <v>62707</v>
      </c>
      <c r="C672" s="187" t="s">
        <v>433</v>
      </c>
      <c r="D672" s="187" t="s">
        <v>58</v>
      </c>
    </row>
    <row r="673" spans="1:4" ht="25.5">
      <c r="A673" s="196">
        <f>IF((SUM('Разделы 1, 2'!I68:I68)&lt;=SUM('Разделы 1, 2'!H68:H68)),"","Неверно!")</f>
      </c>
      <c r="B673" s="191">
        <v>62707</v>
      </c>
      <c r="C673" s="187" t="s">
        <v>1266</v>
      </c>
      <c r="D673" s="187" t="s">
        <v>58</v>
      </c>
    </row>
    <row r="674" spans="1:4" ht="25.5">
      <c r="A674" s="196">
        <f>IF((SUM('Разделы 1, 2'!I42:I42)&lt;=SUM('Разделы 1, 2'!H42:H42)),"","Неверно!")</f>
      </c>
      <c r="B674" s="191">
        <v>62707</v>
      </c>
      <c r="C674" s="187" t="s">
        <v>430</v>
      </c>
      <c r="D674" s="187" t="s">
        <v>58</v>
      </c>
    </row>
    <row r="675" spans="1:4" ht="25.5">
      <c r="A675" s="196">
        <f>IF((SUM('Разделы 1, 2'!I70:I70)&lt;=SUM('Разделы 1, 2'!H70:H70)),"","Неверно!")</f>
      </c>
      <c r="B675" s="191">
        <v>62707</v>
      </c>
      <c r="C675" s="187" t="s">
        <v>1268</v>
      </c>
      <c r="D675" s="187" t="s">
        <v>58</v>
      </c>
    </row>
    <row r="676" spans="1:4" ht="25.5">
      <c r="A676" s="196">
        <f>IF((SUM('Разделы 1, 2'!I47:I47)&lt;=SUM('Разделы 1, 2'!H47:H47)),"","Неверно!")</f>
      </c>
      <c r="B676" s="191">
        <v>62707</v>
      </c>
      <c r="C676" s="187" t="s">
        <v>435</v>
      </c>
      <c r="D676" s="187" t="s">
        <v>58</v>
      </c>
    </row>
    <row r="677" spans="1:4" ht="25.5">
      <c r="A677" s="196">
        <f>IF((SUM('Разделы 1, 2'!I93:I93)&lt;=SUM('Разделы 1, 2'!H93:H93)),"","Неверно!")</f>
      </c>
      <c r="B677" s="191">
        <v>62707</v>
      </c>
      <c r="C677" s="187" t="s">
        <v>1291</v>
      </c>
      <c r="D677" s="187" t="s">
        <v>58</v>
      </c>
    </row>
    <row r="678" spans="1:4" ht="25.5">
      <c r="A678" s="196">
        <f>IF((SUM('Разделы 1, 2'!I10:I10)&lt;=SUM('Разделы 1, 2'!H10:H10)),"","Неверно!")</f>
      </c>
      <c r="B678" s="191">
        <v>62707</v>
      </c>
      <c r="C678" s="187" t="s">
        <v>1215</v>
      </c>
      <c r="D678" s="187" t="s">
        <v>58</v>
      </c>
    </row>
    <row r="679" spans="1:4" ht="25.5">
      <c r="A679" s="196">
        <f>IF((SUM('Разделы 1, 2'!I33:I33)&lt;=SUM('Разделы 1, 2'!H33:H33)),"","Неверно!")</f>
      </c>
      <c r="B679" s="191">
        <v>62707</v>
      </c>
      <c r="C679" s="187" t="s">
        <v>421</v>
      </c>
      <c r="D679" s="187" t="s">
        <v>58</v>
      </c>
    </row>
    <row r="680" spans="1:4" ht="25.5">
      <c r="A680" s="196">
        <f>IF((SUM('Разделы 1, 2'!I53:I53)&lt;=SUM('Разделы 1, 2'!H53:H53)),"","Неверно!")</f>
      </c>
      <c r="B680" s="191">
        <v>62707</v>
      </c>
      <c r="C680" s="187" t="s">
        <v>1251</v>
      </c>
      <c r="D680" s="187" t="s">
        <v>58</v>
      </c>
    </row>
    <row r="681" spans="1:4" ht="25.5">
      <c r="A681" s="196">
        <f>IF((SUM('Разделы 1, 2'!I30:I30)&lt;=SUM('Разделы 1, 2'!H30:H30)),"","Неверно!")</f>
      </c>
      <c r="B681" s="191">
        <v>62707</v>
      </c>
      <c r="C681" s="187" t="s">
        <v>418</v>
      </c>
      <c r="D681" s="187" t="s">
        <v>58</v>
      </c>
    </row>
    <row r="682" spans="1:4" ht="25.5">
      <c r="A682" s="196">
        <f>IF((SUM('Разделы 1, 2'!I96:I96)&lt;=SUM('Разделы 1, 2'!H96:H96)),"","Неверно!")</f>
      </c>
      <c r="B682" s="191">
        <v>62707</v>
      </c>
      <c r="C682" s="187" t="s">
        <v>474</v>
      </c>
      <c r="D682" s="187" t="s">
        <v>58</v>
      </c>
    </row>
    <row r="683" spans="1:4" ht="25.5">
      <c r="A683" s="196">
        <f>IF((SUM('Разделы 1, 2'!I50:I50)&lt;=SUM('Разделы 1, 2'!H50:H50)),"","Неверно!")</f>
      </c>
      <c r="B683" s="191">
        <v>62707</v>
      </c>
      <c r="C683" s="187" t="s">
        <v>438</v>
      </c>
      <c r="D683" s="187" t="s">
        <v>58</v>
      </c>
    </row>
    <row r="684" spans="1:4" ht="25.5">
      <c r="A684" s="196">
        <f>IF((SUM('Разделы 1, 2'!I73:I73)&lt;=SUM('Разделы 1, 2'!H73:H73)),"","Неверно!")</f>
      </c>
      <c r="B684" s="191">
        <v>62707</v>
      </c>
      <c r="C684" s="187" t="s">
        <v>1271</v>
      </c>
      <c r="D684" s="187" t="s">
        <v>58</v>
      </c>
    </row>
    <row r="685" spans="1:4" ht="25.5">
      <c r="A685" s="196">
        <f>IF((SUM('Разделы 1, 2'!I36:I36)&lt;=SUM('Разделы 1, 2'!H36:H36)),"","Неверно!")</f>
      </c>
      <c r="B685" s="191">
        <v>62707</v>
      </c>
      <c r="C685" s="187" t="s">
        <v>424</v>
      </c>
      <c r="D685" s="187" t="s">
        <v>58</v>
      </c>
    </row>
    <row r="686" spans="1:4" ht="25.5">
      <c r="A686" s="196">
        <f>IF((SUM('Разделы 1, 2'!I13:I13)&lt;=SUM('Разделы 1, 2'!H13:H13)),"","Неверно!")</f>
      </c>
      <c r="B686" s="191">
        <v>62707</v>
      </c>
      <c r="C686" s="187" t="s">
        <v>1218</v>
      </c>
      <c r="D686" s="187" t="s">
        <v>58</v>
      </c>
    </row>
    <row r="687" spans="1:4" ht="25.5">
      <c r="A687" s="196">
        <f>IF((SUM('Разделы 1, 2'!I90:I90)&lt;=SUM('Разделы 1, 2'!H90:H90)),"","Неверно!")</f>
      </c>
      <c r="B687" s="191">
        <v>62707</v>
      </c>
      <c r="C687" s="187" t="s">
        <v>1288</v>
      </c>
      <c r="D687" s="187" t="s">
        <v>58</v>
      </c>
    </row>
    <row r="688" spans="1:4" ht="25.5">
      <c r="A688" s="196">
        <f>IF((SUM('Разделы 1, 2'!I27:I27)&lt;=SUM('Разделы 1, 2'!H27:H27)),"","Неверно!")</f>
      </c>
      <c r="B688" s="191">
        <v>62707</v>
      </c>
      <c r="C688" s="187" t="s">
        <v>415</v>
      </c>
      <c r="D688" s="187" t="s">
        <v>58</v>
      </c>
    </row>
    <row r="689" spans="1:4" ht="25.5">
      <c r="A689" s="196">
        <f>IF((SUM('Разделы 1, 2'!I39:I39)&lt;=SUM('Разделы 1, 2'!H39:H39)),"","Неверно!")</f>
      </c>
      <c r="B689" s="191">
        <v>62707</v>
      </c>
      <c r="C689" s="187" t="s">
        <v>427</v>
      </c>
      <c r="D689" s="187" t="s">
        <v>58</v>
      </c>
    </row>
    <row r="690" spans="1:4" ht="25.5">
      <c r="A690" s="196">
        <f>IF((SUM('Разделы 1, 2'!I62:I62)&lt;=SUM('Разделы 1, 2'!H62:H62)),"","Неверно!")</f>
      </c>
      <c r="B690" s="191">
        <v>62707</v>
      </c>
      <c r="C690" s="187" t="s">
        <v>1260</v>
      </c>
      <c r="D690" s="187" t="s">
        <v>58</v>
      </c>
    </row>
    <row r="691" spans="1:4" ht="25.5">
      <c r="A691" s="196">
        <f>IF((SUM('Разделы 1, 2'!I16:I16)&lt;=SUM('Разделы 1, 2'!H16:H16)),"","Неверно!")</f>
      </c>
      <c r="B691" s="191">
        <v>62707</v>
      </c>
      <c r="C691" s="187" t="s">
        <v>1221</v>
      </c>
      <c r="D691" s="187" t="s">
        <v>58</v>
      </c>
    </row>
    <row r="692" spans="1:4" ht="25.5">
      <c r="A692" s="196">
        <f>IF((SUM('Разделы 1, 2'!I56:I56)&lt;=SUM('Разделы 1, 2'!H56:H56)),"","Неверно!")</f>
      </c>
      <c r="B692" s="191">
        <v>62707</v>
      </c>
      <c r="C692" s="187" t="s">
        <v>1254</v>
      </c>
      <c r="D692" s="187" t="s">
        <v>58</v>
      </c>
    </row>
    <row r="693" spans="1:4" ht="25.5">
      <c r="A693" s="196">
        <f>IF((SUM('Разделы 1, 2'!I63:I63)&lt;=SUM('Разделы 1, 2'!H63:H63)),"","Неверно!")</f>
      </c>
      <c r="B693" s="191">
        <v>62707</v>
      </c>
      <c r="C693" s="187" t="s">
        <v>1261</v>
      </c>
      <c r="D693" s="187" t="s">
        <v>58</v>
      </c>
    </row>
    <row r="694" spans="1:4" ht="25.5">
      <c r="A694" s="196">
        <f>IF((SUM('Разделы 1, 2'!I23:I23)&lt;=SUM('Разделы 1, 2'!H23:H23)),"","Неверно!")</f>
      </c>
      <c r="B694" s="191">
        <v>62707</v>
      </c>
      <c r="C694" s="187" t="s">
        <v>411</v>
      </c>
      <c r="D694" s="187" t="s">
        <v>58</v>
      </c>
    </row>
    <row r="695" spans="1:4" ht="25.5">
      <c r="A695" s="196">
        <f>IF((SUM('Разделы 1, 2'!I17:I17)&lt;=SUM('Разделы 1, 2'!H17:H17)),"","Неверно!")</f>
      </c>
      <c r="B695" s="191">
        <v>62707</v>
      </c>
      <c r="C695" s="187" t="s">
        <v>405</v>
      </c>
      <c r="D695" s="187" t="s">
        <v>58</v>
      </c>
    </row>
    <row r="696" spans="1:4" ht="25.5">
      <c r="A696" s="196">
        <f>IF((SUM('Разделы 1, 2'!I40:I40)&lt;=SUM('Разделы 1, 2'!H40:H40)),"","Неверно!")</f>
      </c>
      <c r="B696" s="191">
        <v>62707</v>
      </c>
      <c r="C696" s="187" t="s">
        <v>428</v>
      </c>
      <c r="D696" s="187" t="s">
        <v>58</v>
      </c>
    </row>
    <row r="697" spans="1:4" ht="25.5">
      <c r="A697" s="196">
        <f>IF((SUM('Разделы 1, 2'!I89:I89)&lt;=SUM('Разделы 1, 2'!H89:H89)),"","Неверно!")</f>
      </c>
      <c r="B697" s="191">
        <v>62707</v>
      </c>
      <c r="C697" s="187" t="s">
        <v>1287</v>
      </c>
      <c r="D697" s="187" t="s">
        <v>58</v>
      </c>
    </row>
    <row r="698" spans="1:4" ht="25.5">
      <c r="A698" s="196">
        <f>IF((SUM('Разделы 1, 2'!I66:I66)&lt;=SUM('Разделы 1, 2'!H66:H66)),"","Неверно!")</f>
      </c>
      <c r="B698" s="191">
        <v>62707</v>
      </c>
      <c r="C698" s="187" t="s">
        <v>1264</v>
      </c>
      <c r="D698" s="187" t="s">
        <v>58</v>
      </c>
    </row>
    <row r="699" spans="1:4" ht="25.5">
      <c r="A699" s="196">
        <f>IF((SUM('Разделы 1, 2'!I83:I83)&lt;=SUM('Разделы 1, 2'!H83:H83)),"","Неверно!")</f>
      </c>
      <c r="B699" s="191">
        <v>62707</v>
      </c>
      <c r="C699" s="187" t="s">
        <v>1281</v>
      </c>
      <c r="D699" s="187" t="s">
        <v>58</v>
      </c>
    </row>
    <row r="700" spans="1:4" ht="25.5">
      <c r="A700" s="196">
        <f>IF((SUM('Разделы 1, 2'!I46:I46)&lt;=SUM('Разделы 1, 2'!H46:H46)),"","Неверно!")</f>
      </c>
      <c r="B700" s="191">
        <v>62707</v>
      </c>
      <c r="C700" s="187" t="s">
        <v>434</v>
      </c>
      <c r="D700" s="187" t="s">
        <v>58</v>
      </c>
    </row>
    <row r="701" spans="1:4" ht="25.5">
      <c r="A701" s="196">
        <f>IF((SUM('Разделы 1, 2'!I69:I69)&lt;=SUM('Разделы 1, 2'!H69:H69)),"","Неверно!")</f>
      </c>
      <c r="B701" s="191">
        <v>62707</v>
      </c>
      <c r="C701" s="187" t="s">
        <v>1267</v>
      </c>
      <c r="D701" s="187" t="s">
        <v>58</v>
      </c>
    </row>
    <row r="702" spans="1:4" ht="25.5">
      <c r="A702" s="196">
        <f>IF((SUM('Разделы 1, 2'!I29:I29)&lt;=SUM('Разделы 1, 2'!H29:H29)),"","Неверно!")</f>
      </c>
      <c r="B702" s="191">
        <v>62707</v>
      </c>
      <c r="C702" s="187" t="s">
        <v>417</v>
      </c>
      <c r="D702" s="187" t="s">
        <v>58</v>
      </c>
    </row>
    <row r="703" spans="1:4" ht="25.5">
      <c r="A703" s="196">
        <f>IF((SUM('Разделы 1, 2'!I72:I72)&lt;=SUM('Разделы 1, 2'!H72:H72)),"","Неверно!")</f>
      </c>
      <c r="B703" s="191">
        <v>62707</v>
      </c>
      <c r="C703" s="187" t="s">
        <v>1270</v>
      </c>
      <c r="D703" s="187" t="s">
        <v>58</v>
      </c>
    </row>
    <row r="704" spans="1:4" ht="25.5">
      <c r="A704" s="196">
        <f>IF((SUM('Разделы 1, 2'!I86:I86)&lt;=SUM('Разделы 1, 2'!H86:H86)),"","Неверно!")</f>
      </c>
      <c r="B704" s="191">
        <v>62707</v>
      </c>
      <c r="C704" s="187" t="s">
        <v>1284</v>
      </c>
      <c r="D704" s="187" t="s">
        <v>58</v>
      </c>
    </row>
    <row r="705" spans="1:4" ht="25.5">
      <c r="A705" s="196">
        <f>IF((SUM('Разделы 1, 2'!I71:I71)&lt;=SUM('Разделы 1, 2'!H71:H71)),"","Неверно!")</f>
      </c>
      <c r="B705" s="191">
        <v>62707</v>
      </c>
      <c r="C705" s="187" t="s">
        <v>1269</v>
      </c>
      <c r="D705" s="187" t="s">
        <v>58</v>
      </c>
    </row>
    <row r="706" spans="1:4" ht="25.5">
      <c r="A706" s="196">
        <f>IF((SUM('Разделы 1, 2'!I54:I54)&lt;=SUM('Разделы 1, 2'!H54:H54)),"","Неверно!")</f>
      </c>
      <c r="B706" s="191">
        <v>62707</v>
      </c>
      <c r="C706" s="187" t="s">
        <v>1252</v>
      </c>
      <c r="D706" s="187" t="s">
        <v>58</v>
      </c>
    </row>
    <row r="707" spans="1:4" ht="25.5">
      <c r="A707" s="196">
        <f>IF((SUM('Разделы 1, 2'!I31:I31)&lt;=SUM('Разделы 1, 2'!H31:H31)),"","Неверно!")</f>
      </c>
      <c r="B707" s="191">
        <v>62707</v>
      </c>
      <c r="C707" s="187" t="s">
        <v>419</v>
      </c>
      <c r="D707" s="187" t="s">
        <v>58</v>
      </c>
    </row>
    <row r="708" spans="1:4" ht="25.5">
      <c r="A708" s="196">
        <f>IF((SUM('Разделы 1, 2'!I77:I77)&lt;=SUM('Разделы 1, 2'!H77:H77)),"","Неверно!")</f>
      </c>
      <c r="B708" s="191">
        <v>62707</v>
      </c>
      <c r="C708" s="187" t="s">
        <v>1275</v>
      </c>
      <c r="D708" s="187" t="s">
        <v>58</v>
      </c>
    </row>
    <row r="709" spans="1:4" ht="25.5">
      <c r="A709" s="196">
        <f>IF((SUM('Разделы 1, 2'!I14:I14)&lt;=SUM('Разделы 1, 2'!H14:H14)),"","Неверно!")</f>
      </c>
      <c r="B709" s="191">
        <v>62707</v>
      </c>
      <c r="C709" s="187" t="s">
        <v>1219</v>
      </c>
      <c r="D709" s="187" t="s">
        <v>58</v>
      </c>
    </row>
    <row r="710" spans="1:4" ht="25.5">
      <c r="A710" s="196">
        <f>IF((SUM('Разделы 1, 2'!I80:I80)&lt;=SUM('Разделы 1, 2'!H80:H80)),"","Неверно!")</f>
      </c>
      <c r="B710" s="191">
        <v>62707</v>
      </c>
      <c r="C710" s="187" t="s">
        <v>1278</v>
      </c>
      <c r="D710" s="187" t="s">
        <v>58</v>
      </c>
    </row>
    <row r="711" spans="1:4" ht="25.5">
      <c r="A711" s="196">
        <f>IF((SUM('Разделы 1, 2'!I37:I37)&lt;=SUM('Разделы 1, 2'!H37:H37)),"","Неверно!")</f>
      </c>
      <c r="B711" s="191">
        <v>62707</v>
      </c>
      <c r="C711" s="187" t="s">
        <v>425</v>
      </c>
      <c r="D711" s="187" t="s">
        <v>58</v>
      </c>
    </row>
    <row r="712" spans="1:4" ht="25.5">
      <c r="A712" s="196">
        <f>IF((SUM('Разделы 1, 2'!I20:I20)&lt;=SUM('Разделы 1, 2'!H20:H20)),"","Неверно!")</f>
      </c>
      <c r="B712" s="191">
        <v>62707</v>
      </c>
      <c r="C712" s="187" t="s">
        <v>408</v>
      </c>
      <c r="D712" s="187" t="s">
        <v>58</v>
      </c>
    </row>
    <row r="713" spans="1:4" ht="25.5">
      <c r="A713" s="196">
        <f>IF((SUM('Разделы 1, 2'!I34:I34)&lt;=SUM('Разделы 1, 2'!H34:H34)),"","Неверно!")</f>
      </c>
      <c r="B713" s="191">
        <v>62707</v>
      </c>
      <c r="C713" s="187" t="s">
        <v>422</v>
      </c>
      <c r="D713" s="187" t="s">
        <v>58</v>
      </c>
    </row>
    <row r="714" spans="1:4" ht="25.5">
      <c r="A714" s="196">
        <f>IF((SUM('Разделы 1, 2'!I91:I91)&lt;=SUM('Разделы 1, 2'!H91:H91)),"","Неверно!")</f>
      </c>
      <c r="B714" s="191">
        <v>62707</v>
      </c>
      <c r="C714" s="187" t="s">
        <v>1289</v>
      </c>
      <c r="D714" s="187" t="s">
        <v>58</v>
      </c>
    </row>
    <row r="715" spans="1:4" ht="25.5">
      <c r="A715" s="196">
        <f>IF((SUM('Разделы 1, 2'!I43:I43)&lt;=SUM('Разделы 1, 2'!H43:H43)),"","Неверно!")</f>
      </c>
      <c r="B715" s="191">
        <v>62707</v>
      </c>
      <c r="C715" s="187" t="s">
        <v>431</v>
      </c>
      <c r="D715" s="187" t="s">
        <v>58</v>
      </c>
    </row>
    <row r="716" spans="1:4" ht="25.5">
      <c r="A716" s="196">
        <f>IF((SUM('Разделы 1, 2'!I74:I74)&lt;=SUM('Разделы 1, 2'!H74:H74)),"","Неверно!")</f>
      </c>
      <c r="B716" s="191">
        <v>62707</v>
      </c>
      <c r="C716" s="187" t="s">
        <v>1272</v>
      </c>
      <c r="D716" s="187" t="s">
        <v>58</v>
      </c>
    </row>
    <row r="717" spans="1:4" ht="25.5">
      <c r="A717" s="196">
        <f>IF((SUM('Разделы 1, 2'!I64:I64)&lt;=SUM('Разделы 1, 2'!H64:H64)),"","Неверно!")</f>
      </c>
      <c r="B717" s="191">
        <v>62707</v>
      </c>
      <c r="C717" s="187" t="s">
        <v>1262</v>
      </c>
      <c r="D717" s="187" t="s">
        <v>58</v>
      </c>
    </row>
    <row r="718" spans="1:4" ht="25.5">
      <c r="A718" s="196">
        <f>IF((SUM('Разделы 1, 2'!I87:I87)&lt;=SUM('Разделы 1, 2'!H87:H87)),"","Неверно!")</f>
      </c>
      <c r="B718" s="191">
        <v>62707</v>
      </c>
      <c r="C718" s="187" t="s">
        <v>1285</v>
      </c>
      <c r="D718" s="187" t="s">
        <v>58</v>
      </c>
    </row>
    <row r="719" spans="1:4" ht="25.5">
      <c r="A719" s="196">
        <f>IF((SUM('Разделы 1, 2'!I67:I67)&lt;=SUM('Разделы 1, 2'!H67:H67)),"","Неверно!")</f>
      </c>
      <c r="B719" s="191">
        <v>62707</v>
      </c>
      <c r="C719" s="187" t="s">
        <v>1265</v>
      </c>
      <c r="D719" s="187" t="s">
        <v>58</v>
      </c>
    </row>
    <row r="720" spans="1:4" ht="25.5">
      <c r="A720" s="196">
        <f>IF((SUM('Разделы 1, 2'!I41:I41)&lt;=SUM('Разделы 1, 2'!H41:H41)),"","Неверно!")</f>
      </c>
      <c r="B720" s="191">
        <v>62707</v>
      </c>
      <c r="C720" s="187" t="s">
        <v>429</v>
      </c>
      <c r="D720" s="187" t="s">
        <v>58</v>
      </c>
    </row>
    <row r="721" spans="1:4" ht="25.5">
      <c r="A721" s="196">
        <f>IF((SUM('Разделы 1, 2'!I84:I84)&lt;=SUM('Разделы 1, 2'!H84:H84)),"","Неверно!")</f>
      </c>
      <c r="B721" s="191">
        <v>62707</v>
      </c>
      <c r="C721" s="187" t="s">
        <v>1282</v>
      </c>
      <c r="D721" s="187" t="s">
        <v>58</v>
      </c>
    </row>
    <row r="722" spans="1:4" ht="25.5">
      <c r="A722" s="196">
        <f>IF((SUM('Разделы 1, 2'!I61:I61)&lt;=SUM('Разделы 1, 2'!H61:H61)),"","Неверно!")</f>
      </c>
      <c r="B722" s="191">
        <v>62707</v>
      </c>
      <c r="C722" s="187" t="s">
        <v>1259</v>
      </c>
      <c r="D722" s="187" t="s">
        <v>58</v>
      </c>
    </row>
    <row r="723" spans="1:4" ht="25.5">
      <c r="A723" s="196">
        <f>IF((SUM('Разделы 1, 2'!I24:I24)&lt;=SUM('Разделы 1, 2'!H24:H24)),"","Неверно!")</f>
      </c>
      <c r="B723" s="191">
        <v>62707</v>
      </c>
      <c r="C723" s="187" t="s">
        <v>412</v>
      </c>
      <c r="D723" s="187" t="s">
        <v>58</v>
      </c>
    </row>
    <row r="724" spans="1:4" ht="25.5">
      <c r="A724" s="196">
        <f>IF((SUM('Разделы 1, 2'!I49:I49)&lt;=SUM('Разделы 1, 2'!H49:H49)),"","Неверно!")</f>
      </c>
      <c r="B724" s="191">
        <v>62707</v>
      </c>
      <c r="C724" s="187" t="s">
        <v>437</v>
      </c>
      <c r="D724" s="187" t="s">
        <v>58</v>
      </c>
    </row>
    <row r="725" spans="1:4" ht="25.5">
      <c r="A725" s="196">
        <f>IF((SUM('Разделы 1, 2'!I92:I92)&lt;=SUM('Разделы 1, 2'!H92:H92)),"","Неверно!")</f>
      </c>
      <c r="B725" s="191">
        <v>62707</v>
      </c>
      <c r="C725" s="187" t="s">
        <v>1290</v>
      </c>
      <c r="D725" s="187" t="s">
        <v>58</v>
      </c>
    </row>
    <row r="726" spans="1:4" ht="25.5">
      <c r="A726" s="196">
        <f>IF((SUM('Разделы 1, 2'!I26:I26)&lt;=SUM('Разделы 1, 2'!H26:H26)),"","Неверно!")</f>
      </c>
      <c r="B726" s="191">
        <v>62707</v>
      </c>
      <c r="C726" s="187" t="s">
        <v>414</v>
      </c>
      <c r="D726" s="187" t="s">
        <v>58</v>
      </c>
    </row>
    <row r="727" spans="1:4" ht="25.5">
      <c r="A727" s="196">
        <f>IF((SUM('Разделы 1, 2'!I60:I60)&lt;=SUM('Разделы 1, 2'!H60:H60)),"","Неверно!")</f>
      </c>
      <c r="B727" s="191">
        <v>62707</v>
      </c>
      <c r="C727" s="187" t="s">
        <v>1258</v>
      </c>
      <c r="D727" s="187" t="s">
        <v>58</v>
      </c>
    </row>
    <row r="728" spans="1:4" ht="25.5">
      <c r="A728" s="196">
        <f>IF((SUM('Разделы 1, 2'!I19:I19)&lt;=SUM('Разделы 1, 2'!H19:H19)),"","Неверно!")</f>
      </c>
      <c r="B728" s="191">
        <v>62707</v>
      </c>
      <c r="C728" s="187" t="s">
        <v>407</v>
      </c>
      <c r="D728" s="187" t="s">
        <v>58</v>
      </c>
    </row>
    <row r="729" spans="1:4" ht="25.5">
      <c r="A729" s="196">
        <f>IF((SUM('Разделы 1, 2'!I79:I79)&lt;=SUM('Разделы 1, 2'!H79:H79)),"","Неверно!")</f>
      </c>
      <c r="B729" s="191">
        <v>62707</v>
      </c>
      <c r="C729" s="187" t="s">
        <v>1277</v>
      </c>
      <c r="D729" s="187" t="s">
        <v>58</v>
      </c>
    </row>
    <row r="730" spans="1:4" ht="25.5">
      <c r="A730" s="196">
        <f>IF((SUM('Разделы 1, 2'!I76:I76)&lt;=SUM('Разделы 1, 2'!H76:H76)),"","Неверно!")</f>
      </c>
      <c r="B730" s="191">
        <v>62707</v>
      </c>
      <c r="C730" s="187" t="s">
        <v>1274</v>
      </c>
      <c r="D730" s="187" t="s">
        <v>58</v>
      </c>
    </row>
    <row r="731" spans="1:4" ht="25.5">
      <c r="A731" s="196">
        <f>IF((SUM('Разделы 1, 2'!I94:I94)&lt;=SUM('Разделы 1, 2'!H94:H94)),"","Неверно!")</f>
      </c>
      <c r="B731" s="191">
        <v>62707</v>
      </c>
      <c r="C731" s="187" t="s">
        <v>472</v>
      </c>
      <c r="D731" s="187" t="s">
        <v>58</v>
      </c>
    </row>
    <row r="732" spans="1:4" ht="25.5">
      <c r="A732" s="196">
        <f>IF((SUM('Разделы 1, 2'!I51:I51)&lt;=SUM('Разделы 1, 2'!H51:H51)),"","Неверно!")</f>
      </c>
      <c r="B732" s="191">
        <v>62707</v>
      </c>
      <c r="C732" s="187" t="s">
        <v>439</v>
      </c>
      <c r="D732" s="187" t="s">
        <v>58</v>
      </c>
    </row>
    <row r="733" spans="1:4" ht="25.5">
      <c r="A733" s="196">
        <f>IF((SUM('Разделы 1, 2'!I57:I57)&lt;=SUM('Разделы 1, 2'!H57:H57)),"","Неверно!")</f>
      </c>
      <c r="B733" s="191">
        <v>62707</v>
      </c>
      <c r="C733" s="187" t="s">
        <v>1255</v>
      </c>
      <c r="D733" s="187" t="s">
        <v>58</v>
      </c>
    </row>
    <row r="734" spans="1:4" ht="25.5">
      <c r="A734" s="196">
        <f>IF((SUM('Разделы 1, 2'!I11:I11)&lt;=SUM('Разделы 1, 2'!H11:H11)),"","Неверно!")</f>
      </c>
      <c r="B734" s="191">
        <v>62707</v>
      </c>
      <c r="C734" s="187" t="s">
        <v>1216</v>
      </c>
      <c r="D734" s="187" t="s">
        <v>58</v>
      </c>
    </row>
    <row r="735" spans="1:4" ht="25.5">
      <c r="A735" s="196">
        <f>IF((SUM('Разделы 1, 2'!I97:I97)&lt;=SUM('Разделы 1, 2'!H97:H97)),"","Неверно!")</f>
      </c>
      <c r="B735" s="191">
        <v>62707</v>
      </c>
      <c r="C735" s="187" t="s">
        <v>475</v>
      </c>
      <c r="D735" s="187" t="s">
        <v>58</v>
      </c>
    </row>
    <row r="736" spans="1:4" ht="25.5">
      <c r="A736" s="196">
        <f>IF((SUM('Разделы 1, 2'!I18:I18)&lt;=SUM('Разделы 1, 2'!H18:H18)),"","Неверно!")</f>
      </c>
      <c r="B736" s="191">
        <v>62707</v>
      </c>
      <c r="C736" s="187" t="s">
        <v>406</v>
      </c>
      <c r="D736" s="187" t="s">
        <v>58</v>
      </c>
    </row>
    <row r="737" spans="1:4" ht="25.5">
      <c r="A737" s="196">
        <f>IF((SUM('Разделы 1, 2'!I75:I75)&lt;=SUM('Разделы 1, 2'!H75:H75)),"","Неверно!")</f>
      </c>
      <c r="B737" s="191">
        <v>62707</v>
      </c>
      <c r="C737" s="187" t="s">
        <v>1273</v>
      </c>
      <c r="D737" s="187" t="s">
        <v>58</v>
      </c>
    </row>
    <row r="738" spans="1:4" ht="25.5">
      <c r="A738" s="196">
        <f>IF((SUM('Разделы 1, 2'!I52:I52)&lt;=SUM('Разделы 1, 2'!H52:H52)),"","Неверно!")</f>
      </c>
      <c r="B738" s="191">
        <v>62707</v>
      </c>
      <c r="C738" s="187" t="s">
        <v>440</v>
      </c>
      <c r="D738" s="187" t="s">
        <v>58</v>
      </c>
    </row>
    <row r="739" spans="1:4" ht="25.5">
      <c r="A739" s="196">
        <f>IF((SUM('Разделы 1, 2'!I21:I21)&lt;=SUM('Разделы 1, 2'!H21:H21)),"","Неверно!")</f>
      </c>
      <c r="B739" s="191">
        <v>62707</v>
      </c>
      <c r="C739" s="187" t="s">
        <v>409</v>
      </c>
      <c r="D739" s="187" t="s">
        <v>58</v>
      </c>
    </row>
    <row r="740" spans="1:4" ht="25.5">
      <c r="A740" s="196">
        <f>IF((SUM('Разделы 1, 2'!I44:I44)&lt;=SUM('Разделы 1, 2'!H44:H44)),"","Неверно!")</f>
      </c>
      <c r="B740" s="191">
        <v>62707</v>
      </c>
      <c r="C740" s="187" t="s">
        <v>432</v>
      </c>
      <c r="D740" s="187" t="s">
        <v>58</v>
      </c>
    </row>
    <row r="741" spans="1:4" ht="25.5">
      <c r="A741" s="196">
        <f>IF((SUM('Разделы 1, 2'!I81:I81)&lt;=SUM('Разделы 1, 2'!H81:H81)),"","Неверно!")</f>
      </c>
      <c r="B741" s="191">
        <v>62707</v>
      </c>
      <c r="C741" s="187" t="s">
        <v>1279</v>
      </c>
      <c r="D741" s="187" t="s">
        <v>58</v>
      </c>
    </row>
    <row r="742" spans="1:4" ht="25.5">
      <c r="A742" s="196">
        <f>IF((SUM('Разделы 1, 2'!I98:I98)&lt;=SUM('Разделы 1, 2'!H98:H98)),"","Неверно!")</f>
      </c>
      <c r="B742" s="191">
        <v>62707</v>
      </c>
      <c r="C742" s="187" t="s">
        <v>476</v>
      </c>
      <c r="D742" s="187" t="s">
        <v>58</v>
      </c>
    </row>
    <row r="743" spans="1:4" ht="25.5">
      <c r="A743" s="196">
        <f>IF((SUM('Разделы 1, 2'!I35:I35)&lt;=SUM('Разделы 1, 2'!H35:H35)),"","Неверно!")</f>
      </c>
      <c r="B743" s="191">
        <v>62707</v>
      </c>
      <c r="C743" s="187" t="s">
        <v>423</v>
      </c>
      <c r="D743" s="187" t="s">
        <v>58</v>
      </c>
    </row>
    <row r="744" spans="1:4" ht="25.5">
      <c r="A744" s="196">
        <f>IF((SUM('Разделы 1, 2'!I95:I95)&lt;=SUM('Разделы 1, 2'!H95:H95)),"","Неверно!")</f>
      </c>
      <c r="B744" s="191">
        <v>62707</v>
      </c>
      <c r="C744" s="187" t="s">
        <v>473</v>
      </c>
      <c r="D744" s="187" t="s">
        <v>58</v>
      </c>
    </row>
    <row r="745" spans="1:4" ht="25.5">
      <c r="A745" s="196">
        <f>IF((SUM('Разделы 1, 2'!I12:I12)&lt;=SUM('Разделы 1, 2'!H12:H12)),"","Неверно!")</f>
      </c>
      <c r="B745" s="191">
        <v>62707</v>
      </c>
      <c r="C745" s="187" t="s">
        <v>1217</v>
      </c>
      <c r="D745" s="187" t="s">
        <v>58</v>
      </c>
    </row>
    <row r="746" spans="1:4" ht="25.5">
      <c r="A746" s="196">
        <f>IF((SUM('Разделы 1, 2'!I58:I58)&lt;=SUM('Разделы 1, 2'!H58:H58)),"","Неверно!")</f>
      </c>
      <c r="B746" s="191">
        <v>62707</v>
      </c>
      <c r="C746" s="187" t="s">
        <v>1256</v>
      </c>
      <c r="D746" s="187" t="s">
        <v>58</v>
      </c>
    </row>
    <row r="747" spans="1:4" ht="25.5">
      <c r="A747" s="196">
        <f>IF((SUM('Разделы 1, 2'!I32:I32)&lt;=SUM('Разделы 1, 2'!H32:H32)),"","Неверно!")</f>
      </c>
      <c r="B747" s="191">
        <v>62707</v>
      </c>
      <c r="C747" s="187" t="s">
        <v>420</v>
      </c>
      <c r="D747" s="187" t="s">
        <v>58</v>
      </c>
    </row>
    <row r="748" spans="1:4" ht="25.5">
      <c r="A748" s="196">
        <f>IF((SUM('Разделы 1, 2'!I78:I78)&lt;=SUM('Разделы 1, 2'!H78:H78)),"","Неверно!")</f>
      </c>
      <c r="B748" s="191">
        <v>62707</v>
      </c>
      <c r="C748" s="187" t="s">
        <v>1276</v>
      </c>
      <c r="D748" s="187" t="s">
        <v>58</v>
      </c>
    </row>
    <row r="749" spans="1:4" ht="25.5">
      <c r="A749" s="196">
        <f>IF((SUM('Разделы 1, 2'!I38:I38)&lt;=SUM('Разделы 1, 2'!H38:H38)),"","Неверно!")</f>
      </c>
      <c r="B749" s="191">
        <v>62707</v>
      </c>
      <c r="C749" s="187" t="s">
        <v>426</v>
      </c>
      <c r="D749" s="187" t="s">
        <v>58</v>
      </c>
    </row>
    <row r="750" spans="1:4" ht="25.5">
      <c r="A750" s="196">
        <f>IF((SUM('Разделы 1, 2'!I15:I15)&lt;=SUM('Разделы 1, 2'!H15:H15)),"","Неверно!")</f>
      </c>
      <c r="B750" s="191">
        <v>62707</v>
      </c>
      <c r="C750" s="187" t="s">
        <v>1220</v>
      </c>
      <c r="D750" s="187" t="s">
        <v>58</v>
      </c>
    </row>
    <row r="751" spans="1:4" ht="25.5">
      <c r="A751" s="196">
        <f>IF((SUM('Разделы 1, 2'!I55:I55)&lt;=SUM('Разделы 1, 2'!H55:H55)),"","Неверно!")</f>
      </c>
      <c r="B751" s="191">
        <v>62707</v>
      </c>
      <c r="C751" s="187" t="s">
        <v>1253</v>
      </c>
      <c r="D751" s="187" t="s">
        <v>58</v>
      </c>
    </row>
    <row r="752" spans="1:4" ht="38.25">
      <c r="A752" s="196">
        <f>IF((SUM('Разделы 3, 4, 5, 6'!D37:D37)&lt;=SUM('Разделы 3, 4, 5, 6'!D36:D36)),"","Неверно!")</f>
      </c>
      <c r="B752" s="191">
        <v>62717</v>
      </c>
      <c r="C752" s="187" t="s">
        <v>113</v>
      </c>
      <c r="D752" s="187" t="s">
        <v>59</v>
      </c>
    </row>
    <row r="753" spans="1:4" ht="25.5">
      <c r="A753" s="196">
        <f>IF((SUM('Разделы 3, 4, 5, 6'!D29:D29)&lt;=SUM('Разделы 3, 4, 5, 6'!D28:D28)),"","Неверно!")</f>
      </c>
      <c r="B753" s="191">
        <v>62718</v>
      </c>
      <c r="C753" s="187" t="s">
        <v>733</v>
      </c>
      <c r="D753" s="187" t="s">
        <v>60</v>
      </c>
    </row>
    <row r="754" spans="1:4" ht="25.5">
      <c r="A754" s="196">
        <f>IF((SUM('Разделы 3, 4, 5, 6'!D40:D40)&lt;=SUM('Разделы 1, 2'!N92:N92)),"","Неверно!")</f>
      </c>
      <c r="B754" s="191">
        <v>62731</v>
      </c>
      <c r="C754" s="187" t="s">
        <v>477</v>
      </c>
      <c r="D754" s="187" t="s">
        <v>61</v>
      </c>
    </row>
    <row r="755" spans="1:4" ht="25.5">
      <c r="A755" s="196">
        <f>IF((SUM('Разделы 1, 2'!I110:I110)&lt;=SUM('Разделы 1, 2'!H110:H110)),"","Неверно!")</f>
      </c>
      <c r="B755" s="191">
        <v>67480</v>
      </c>
      <c r="C755" s="187" t="s">
        <v>481</v>
      </c>
      <c r="D755" s="187" t="s">
        <v>62</v>
      </c>
    </row>
    <row r="756" spans="1:4" ht="25.5">
      <c r="A756" s="196">
        <f>IF((SUM('Разделы 1, 2'!I111:I111)&lt;=SUM('Разделы 1, 2'!H111:H111)),"","Неверно!")</f>
      </c>
      <c r="B756" s="191">
        <v>67480</v>
      </c>
      <c r="C756" s="187" t="s">
        <v>482</v>
      </c>
      <c r="D756" s="187" t="s">
        <v>62</v>
      </c>
    </row>
    <row r="757" spans="1:4" ht="25.5">
      <c r="A757" s="196">
        <f>IF((SUM('Разделы 1, 2'!I107:I107)&lt;=SUM('Разделы 1, 2'!H107:H107)),"","Неверно!")</f>
      </c>
      <c r="B757" s="191">
        <v>67480</v>
      </c>
      <c r="C757" s="187" t="s">
        <v>478</v>
      </c>
      <c r="D757" s="187" t="s">
        <v>62</v>
      </c>
    </row>
    <row r="758" spans="1:4" ht="25.5">
      <c r="A758" s="196">
        <f>IF((SUM('Разделы 1, 2'!I108:I108)&lt;=SUM('Разделы 1, 2'!H108:H108)),"","Неверно!")</f>
      </c>
      <c r="B758" s="191">
        <v>67480</v>
      </c>
      <c r="C758" s="187" t="s">
        <v>479</v>
      </c>
      <c r="D758" s="187" t="s">
        <v>62</v>
      </c>
    </row>
    <row r="759" spans="1:4" ht="25.5">
      <c r="A759" s="196">
        <f>IF((SUM('Разделы 1, 2'!I109:I109)&lt;=SUM('Разделы 1, 2'!H109:H109)),"","Неверно!")</f>
      </c>
      <c r="B759" s="191">
        <v>67480</v>
      </c>
      <c r="C759" s="187" t="s">
        <v>480</v>
      </c>
      <c r="D759" s="187" t="s">
        <v>62</v>
      </c>
    </row>
    <row r="760" spans="1:4" ht="25.5">
      <c r="A760" s="196">
        <f>IF((SUM('Разделы 1, 2'!I112:I112)&lt;=SUM('Разделы 1, 2'!H112:H112)),"","Неверно!")</f>
      </c>
      <c r="B760" s="191">
        <v>67480</v>
      </c>
      <c r="C760" s="187" t="s">
        <v>483</v>
      </c>
      <c r="D760" s="187" t="s">
        <v>62</v>
      </c>
    </row>
    <row r="761" spans="1:4" ht="25.5">
      <c r="A761" s="196">
        <f>IF((SUM('Разделы 1, 2'!Q109:Q109)&lt;=SUM('Разделы 1, 2'!P109:P109)),"","Неверно!")</f>
      </c>
      <c r="B761" s="191">
        <v>67481</v>
      </c>
      <c r="C761" s="187" t="s">
        <v>486</v>
      </c>
      <c r="D761" s="187" t="s">
        <v>63</v>
      </c>
    </row>
    <row r="762" spans="1:4" ht="25.5">
      <c r="A762" s="196">
        <f>IF((SUM('Разделы 1, 2'!Q112:Q112)&lt;=SUM('Разделы 1, 2'!P112:P112)),"","Неверно!")</f>
      </c>
      <c r="B762" s="191">
        <v>67481</v>
      </c>
      <c r="C762" s="187" t="s">
        <v>489</v>
      </c>
      <c r="D762" s="187" t="s">
        <v>63</v>
      </c>
    </row>
    <row r="763" spans="1:4" ht="25.5">
      <c r="A763" s="196">
        <f>IF((SUM('Разделы 1, 2'!Q110:Q110)&lt;=SUM('Разделы 1, 2'!P110:P110)),"","Неверно!")</f>
      </c>
      <c r="B763" s="191">
        <v>67481</v>
      </c>
      <c r="C763" s="187" t="s">
        <v>487</v>
      </c>
      <c r="D763" s="187" t="s">
        <v>63</v>
      </c>
    </row>
    <row r="764" spans="1:4" ht="25.5">
      <c r="A764" s="196">
        <f>IF((SUM('Разделы 1, 2'!Q107:Q107)&lt;=SUM('Разделы 1, 2'!P107:P107)),"","Неверно!")</f>
      </c>
      <c r="B764" s="191">
        <v>67481</v>
      </c>
      <c r="C764" s="187" t="s">
        <v>484</v>
      </c>
      <c r="D764" s="187" t="s">
        <v>63</v>
      </c>
    </row>
    <row r="765" spans="1:4" ht="25.5">
      <c r="A765" s="196">
        <f>IF((SUM('Разделы 1, 2'!Q108:Q108)&lt;=SUM('Разделы 1, 2'!P108:P108)),"","Неверно!")</f>
      </c>
      <c r="B765" s="191">
        <v>67481</v>
      </c>
      <c r="C765" s="187" t="s">
        <v>485</v>
      </c>
      <c r="D765" s="187" t="s">
        <v>63</v>
      </c>
    </row>
    <row r="766" spans="1:4" ht="25.5">
      <c r="A766" s="196">
        <f>IF((SUM('Разделы 1, 2'!Q111:Q111)&lt;=SUM('Разделы 1, 2'!P111:P111)),"","Неверно!")</f>
      </c>
      <c r="B766" s="191">
        <v>67481</v>
      </c>
      <c r="C766" s="187" t="s">
        <v>488</v>
      </c>
      <c r="D766" s="187" t="s">
        <v>63</v>
      </c>
    </row>
    <row r="767" spans="1:4" ht="25.5">
      <c r="A767" s="196">
        <f>IF((SUM('Разделы 1, 2'!K112:K112)-SUM('Разделы 1, 2'!K55:K55)&gt;=0),"","Неверно!")</f>
      </c>
      <c r="B767" s="191">
        <v>67503</v>
      </c>
      <c r="C767" s="187" t="s">
        <v>496</v>
      </c>
      <c r="D767" s="187" t="s">
        <v>64</v>
      </c>
    </row>
    <row r="768" spans="1:4" ht="25.5">
      <c r="A768" s="196">
        <f>IF((SUM('Разделы 1, 2'!J112:J112)-SUM('Разделы 1, 2'!J55:J55)&gt;=0),"","Неверно!")</f>
      </c>
      <c r="B768" s="191">
        <v>67503</v>
      </c>
      <c r="C768" s="187" t="s">
        <v>495</v>
      </c>
      <c r="D768" s="187" t="s">
        <v>64</v>
      </c>
    </row>
    <row r="769" spans="1:4" ht="25.5">
      <c r="A769" s="196">
        <f>IF((SUM('Разделы 1, 2'!T112:T112)-SUM('Разделы 1, 2'!T55:T55)&gt;=0),"","Неверно!")</f>
      </c>
      <c r="B769" s="191">
        <v>67503</v>
      </c>
      <c r="C769" s="187" t="s">
        <v>908</v>
      </c>
      <c r="D769" s="187" t="s">
        <v>64</v>
      </c>
    </row>
    <row r="770" spans="1:4" ht="25.5">
      <c r="A770" s="196">
        <f>IF((SUM('Разделы 1, 2'!E112:E112)-SUM('Разделы 1, 2'!E55:E55)&gt;=0),"","Неверно!")</f>
      </c>
      <c r="B770" s="191">
        <v>67503</v>
      </c>
      <c r="C770" s="187" t="s">
        <v>490</v>
      </c>
      <c r="D770" s="187" t="s">
        <v>64</v>
      </c>
    </row>
    <row r="771" spans="1:4" ht="25.5">
      <c r="A771" s="196">
        <f>IF((SUM('Разделы 1, 2'!S112:S112)-SUM('Разделы 1, 2'!S55:S55)&gt;=0),"","Неверно!")</f>
      </c>
      <c r="B771" s="191">
        <v>67503</v>
      </c>
      <c r="C771" s="187" t="s">
        <v>907</v>
      </c>
      <c r="D771" s="187" t="s">
        <v>64</v>
      </c>
    </row>
    <row r="772" spans="1:4" ht="25.5">
      <c r="A772" s="196">
        <f>IF((SUM('Разделы 1, 2'!H112:H112)-SUM('Разделы 1, 2'!H55:H55)&gt;=0),"","Неверно!")</f>
      </c>
      <c r="B772" s="191">
        <v>67503</v>
      </c>
      <c r="C772" s="187" t="s">
        <v>493</v>
      </c>
      <c r="D772" s="187" t="s">
        <v>64</v>
      </c>
    </row>
    <row r="773" spans="1:4" ht="25.5">
      <c r="A773" s="196">
        <f>IF((SUM('Разделы 1, 2'!N112:N112)-SUM('Разделы 1, 2'!N55:N55)&gt;=0),"","Неверно!")</f>
      </c>
      <c r="B773" s="191">
        <v>67503</v>
      </c>
      <c r="C773" s="187" t="s">
        <v>499</v>
      </c>
      <c r="D773" s="187" t="s">
        <v>64</v>
      </c>
    </row>
    <row r="774" spans="1:4" ht="25.5">
      <c r="A774" s="196">
        <f>IF((SUM('Разделы 1, 2'!O112:O112)-SUM('Разделы 1, 2'!O55:O55)&gt;=0),"","Неверно!")</f>
      </c>
      <c r="B774" s="191">
        <v>67503</v>
      </c>
      <c r="C774" s="187" t="s">
        <v>903</v>
      </c>
      <c r="D774" s="187" t="s">
        <v>64</v>
      </c>
    </row>
    <row r="775" spans="1:4" ht="25.5">
      <c r="A775" s="196">
        <f>IF((SUM('Разделы 1, 2'!R112:R112)-SUM('Разделы 1, 2'!R55:R55)&gt;=0),"","Неверно!")</f>
      </c>
      <c r="B775" s="191">
        <v>67503</v>
      </c>
      <c r="C775" s="187" t="s">
        <v>906</v>
      </c>
      <c r="D775" s="187" t="s">
        <v>64</v>
      </c>
    </row>
    <row r="776" spans="1:4" ht="25.5">
      <c r="A776" s="196">
        <f>IF((SUM('Разделы 1, 2'!U112:U112)-SUM('Разделы 1, 2'!U55:U55)&gt;=0),"","Неверно!")</f>
      </c>
      <c r="B776" s="191">
        <v>67503</v>
      </c>
      <c r="C776" s="187" t="s">
        <v>909</v>
      </c>
      <c r="D776" s="187" t="s">
        <v>64</v>
      </c>
    </row>
    <row r="777" spans="1:4" ht="25.5">
      <c r="A777" s="196">
        <f>IF((SUM('Разделы 1, 2'!G112:G112)-SUM('Разделы 1, 2'!G55:G55)&gt;=0),"","Неверно!")</f>
      </c>
      <c r="B777" s="191">
        <v>67503</v>
      </c>
      <c r="C777" s="187" t="s">
        <v>492</v>
      </c>
      <c r="D777" s="187" t="s">
        <v>64</v>
      </c>
    </row>
    <row r="778" spans="1:4" ht="25.5">
      <c r="A778" s="196">
        <f>IF((SUM('Разделы 1, 2'!P112:P112)-SUM('Разделы 1, 2'!P55:P55)&gt;=0),"","Неверно!")</f>
      </c>
      <c r="B778" s="191">
        <v>67503</v>
      </c>
      <c r="C778" s="187" t="s">
        <v>904</v>
      </c>
      <c r="D778" s="187" t="s">
        <v>64</v>
      </c>
    </row>
    <row r="779" spans="1:4" ht="25.5">
      <c r="A779" s="196">
        <f>IF((SUM('Разделы 1, 2'!M112:M112)-SUM('Разделы 1, 2'!M55:M55)&gt;=0),"","Неверно!")</f>
      </c>
      <c r="B779" s="191">
        <v>67503</v>
      </c>
      <c r="C779" s="187" t="s">
        <v>498</v>
      </c>
      <c r="D779" s="187" t="s">
        <v>64</v>
      </c>
    </row>
    <row r="780" spans="1:4" ht="25.5">
      <c r="A780" s="196">
        <f>IF((SUM('Разделы 1, 2'!F112:F112)-SUM('Разделы 1, 2'!F55:F55)&gt;=0),"","Неверно!")</f>
      </c>
      <c r="B780" s="191">
        <v>67503</v>
      </c>
      <c r="C780" s="187" t="s">
        <v>491</v>
      </c>
      <c r="D780" s="187" t="s">
        <v>64</v>
      </c>
    </row>
    <row r="781" spans="1:4" ht="25.5">
      <c r="A781" s="196">
        <f>IF((SUM('Разделы 1, 2'!Q112:Q112)-SUM('Разделы 1, 2'!Q55:Q55)&gt;=0),"","Неверно!")</f>
      </c>
      <c r="B781" s="191">
        <v>67503</v>
      </c>
      <c r="C781" s="187" t="s">
        <v>905</v>
      </c>
      <c r="D781" s="187" t="s">
        <v>64</v>
      </c>
    </row>
    <row r="782" spans="1:4" ht="25.5">
      <c r="A782" s="196">
        <f>IF((SUM('Разделы 1, 2'!I112:I112)-SUM('Разделы 1, 2'!I55:I55)&gt;=0),"","Неверно!")</f>
      </c>
      <c r="B782" s="191">
        <v>67503</v>
      </c>
      <c r="C782" s="187" t="s">
        <v>494</v>
      </c>
      <c r="D782" s="187" t="s">
        <v>64</v>
      </c>
    </row>
    <row r="783" spans="1:4" ht="25.5">
      <c r="A783" s="201">
        <f>IF((SUM('Разделы 1, 2'!L112:L112)-SUM('Разделы 1, 2'!L55:L55)&gt;=0),"","Неверно!")</f>
      </c>
      <c r="B783" s="202">
        <v>67503</v>
      </c>
      <c r="C783" s="203" t="s">
        <v>497</v>
      </c>
      <c r="D783" s="203" t="s">
        <v>64</v>
      </c>
    </row>
    <row r="784" spans="1:4" ht="12.75">
      <c r="A784" s="197"/>
      <c r="B784" s="192"/>
      <c r="C784" s="188"/>
      <c r="D784" s="188"/>
    </row>
    <row r="785" spans="1:4" ht="12.75">
      <c r="A785" s="197"/>
      <c r="B785" s="192"/>
      <c r="C785" s="188"/>
      <c r="D785" s="188"/>
    </row>
    <row r="786" spans="1:4" ht="12.75">
      <c r="A786" s="197"/>
      <c r="B786" s="192"/>
      <c r="C786" s="188"/>
      <c r="D786" s="188"/>
    </row>
    <row r="787" spans="1:4" ht="12.75">
      <c r="A787" s="197"/>
      <c r="B787" s="192"/>
      <c r="C787" s="188"/>
      <c r="D787" s="188"/>
    </row>
    <row r="788" spans="1:4" ht="12.75">
      <c r="A788" s="197"/>
      <c r="B788" s="192"/>
      <c r="C788" s="188"/>
      <c r="D788" s="188"/>
    </row>
    <row r="789" spans="1:4" ht="12.75">
      <c r="A789" s="197"/>
      <c r="B789" s="192"/>
      <c r="C789" s="188"/>
      <c r="D789" s="188"/>
    </row>
    <row r="790" spans="1:4" ht="12.75">
      <c r="A790" s="197"/>
      <c r="B790" s="192"/>
      <c r="C790" s="188"/>
      <c r="D790" s="188"/>
    </row>
    <row r="791" spans="1:4" ht="12.75">
      <c r="A791" s="197"/>
      <c r="B791" s="192"/>
      <c r="C791" s="188"/>
      <c r="D791" s="188"/>
    </row>
    <row r="792" spans="1:4" ht="12.75">
      <c r="A792" s="197"/>
      <c r="B792" s="192"/>
      <c r="C792" s="188"/>
      <c r="D792" s="188"/>
    </row>
    <row r="793" spans="1:4" ht="12.75">
      <c r="A793" s="197"/>
      <c r="B793" s="192"/>
      <c r="C793" s="188"/>
      <c r="D793" s="188"/>
    </row>
    <row r="794" spans="1:4" ht="12.75">
      <c r="A794" s="197"/>
      <c r="B794" s="192"/>
      <c r="C794" s="188"/>
      <c r="D794" s="188"/>
    </row>
    <row r="795" spans="1:4" ht="12.75">
      <c r="A795" s="197"/>
      <c r="B795" s="192"/>
      <c r="C795" s="188"/>
      <c r="D795" s="188"/>
    </row>
    <row r="796" spans="1:4" ht="12.75">
      <c r="A796" s="197"/>
      <c r="B796" s="192"/>
      <c r="C796" s="188"/>
      <c r="D796" s="188"/>
    </row>
    <row r="797" spans="1:4" ht="12.75">
      <c r="A797" s="197"/>
      <c r="B797" s="192"/>
      <c r="C797" s="188"/>
      <c r="D797" s="188"/>
    </row>
    <row r="798" spans="1:4" ht="12.75">
      <c r="A798" s="197"/>
      <c r="B798" s="192"/>
      <c r="C798" s="188"/>
      <c r="D798" s="188"/>
    </row>
    <row r="799" spans="1:4" ht="12.75">
      <c r="A799" s="197"/>
      <c r="B799" s="192"/>
      <c r="C799" s="188"/>
      <c r="D799" s="188"/>
    </row>
    <row r="800" spans="1:4" ht="12.75">
      <c r="A800" s="197"/>
      <c r="B800" s="192"/>
      <c r="C800" s="188"/>
      <c r="D800" s="188"/>
    </row>
    <row r="801" spans="1:4" ht="12.75">
      <c r="A801" s="197"/>
      <c r="B801" s="192"/>
      <c r="C801" s="188"/>
      <c r="D801" s="188"/>
    </row>
    <row r="802" spans="1:4" ht="12.75">
      <c r="A802" s="197"/>
      <c r="B802" s="192"/>
      <c r="C802" s="188"/>
      <c r="D802" s="188"/>
    </row>
    <row r="803" spans="1:4" ht="12.75">
      <c r="A803" s="197"/>
      <c r="B803" s="192"/>
      <c r="C803" s="188"/>
      <c r="D803" s="188"/>
    </row>
    <row r="804" spans="1:4" ht="12.75">
      <c r="A804" s="197"/>
      <c r="B804" s="192"/>
      <c r="C804" s="188"/>
      <c r="D804" s="188"/>
    </row>
    <row r="805" spans="1:4" ht="12.75">
      <c r="A805" s="197"/>
      <c r="B805" s="192"/>
      <c r="C805" s="188"/>
      <c r="D805" s="188"/>
    </row>
    <row r="806" spans="1:4" ht="12.75">
      <c r="A806" s="197"/>
      <c r="B806" s="192"/>
      <c r="C806" s="188"/>
      <c r="D806" s="188"/>
    </row>
    <row r="807" spans="1:4" ht="12.75">
      <c r="A807" s="197"/>
      <c r="B807" s="192"/>
      <c r="C807" s="188"/>
      <c r="D807" s="188"/>
    </row>
    <row r="808" spans="1:4" ht="12.75">
      <c r="A808" s="197"/>
      <c r="B808" s="192"/>
      <c r="C808" s="188"/>
      <c r="D808" s="188"/>
    </row>
    <row r="809" spans="1:4" ht="12.75">
      <c r="A809" s="197"/>
      <c r="B809" s="192"/>
      <c r="C809" s="188"/>
      <c r="D809" s="188"/>
    </row>
    <row r="810" spans="1:4" ht="12.75">
      <c r="A810" s="197"/>
      <c r="B810" s="192"/>
      <c r="C810" s="188"/>
      <c r="D810" s="188"/>
    </row>
    <row r="811" spans="1:4" ht="12.75">
      <c r="A811" s="197"/>
      <c r="B811" s="192"/>
      <c r="C811" s="188"/>
      <c r="D811" s="188"/>
    </row>
    <row r="812" spans="1:4" ht="12.75">
      <c r="A812" s="197"/>
      <c r="B812" s="192"/>
      <c r="C812" s="188"/>
      <c r="D812" s="188"/>
    </row>
    <row r="813" spans="1:4" ht="12.75">
      <c r="A813" s="197"/>
      <c r="B813" s="192"/>
      <c r="C813" s="188"/>
      <c r="D813" s="188"/>
    </row>
    <row r="814" spans="1:4" ht="12.75">
      <c r="A814" s="197"/>
      <c r="B814" s="192"/>
      <c r="C814" s="188"/>
      <c r="D814" s="188"/>
    </row>
    <row r="815" spans="1:4" ht="12.75">
      <c r="A815" s="197"/>
      <c r="B815" s="192"/>
      <c r="C815" s="188"/>
      <c r="D815" s="188"/>
    </row>
    <row r="816" spans="1:4" ht="12.75">
      <c r="A816" s="197"/>
      <c r="B816" s="192"/>
      <c r="C816" s="188"/>
      <c r="D816" s="188"/>
    </row>
    <row r="817" spans="1:4" ht="12.75">
      <c r="A817" s="197"/>
      <c r="B817" s="192"/>
      <c r="C817" s="188"/>
      <c r="D817" s="188"/>
    </row>
    <row r="818" spans="1:4" ht="12.75">
      <c r="A818" s="197"/>
      <c r="B818" s="192"/>
      <c r="C818" s="188"/>
      <c r="D818" s="188"/>
    </row>
    <row r="819" spans="1:4" ht="12.75">
      <c r="A819" s="197"/>
      <c r="B819" s="192"/>
      <c r="C819" s="188"/>
      <c r="D819" s="188"/>
    </row>
    <row r="820" spans="1:4" ht="12.75">
      <c r="A820" s="197"/>
      <c r="B820" s="192"/>
      <c r="C820" s="188"/>
      <c r="D820" s="188"/>
    </row>
    <row r="821" spans="1:4" ht="12.75">
      <c r="A821" s="197"/>
      <c r="B821" s="192"/>
      <c r="C821" s="188"/>
      <c r="D821" s="188"/>
    </row>
    <row r="822" spans="1:4" ht="12.75">
      <c r="A822" s="197"/>
      <c r="B822" s="192"/>
      <c r="C822" s="188"/>
      <c r="D822" s="188"/>
    </row>
    <row r="823" spans="1:4" ht="12.75">
      <c r="A823" s="197"/>
      <c r="B823" s="192"/>
      <c r="C823" s="188"/>
      <c r="D823" s="188"/>
    </row>
    <row r="824" spans="1:4" ht="12.75">
      <c r="A824" s="197"/>
      <c r="B824" s="192"/>
      <c r="C824" s="188"/>
      <c r="D824" s="188"/>
    </row>
    <row r="825" spans="1:4" ht="12.75">
      <c r="A825" s="197"/>
      <c r="B825" s="192"/>
      <c r="C825" s="188"/>
      <c r="D825" s="188"/>
    </row>
    <row r="826" spans="1:4" ht="12.75">
      <c r="A826" s="197"/>
      <c r="B826" s="192"/>
      <c r="C826" s="188"/>
      <c r="D826" s="188"/>
    </row>
    <row r="827" spans="1:4" ht="12.75">
      <c r="A827" s="197"/>
      <c r="B827" s="192"/>
      <c r="C827" s="188"/>
      <c r="D827" s="188"/>
    </row>
    <row r="828" spans="1:4" ht="12.75">
      <c r="A828" s="197"/>
      <c r="B828" s="192"/>
      <c r="C828" s="188"/>
      <c r="D828" s="188"/>
    </row>
    <row r="829" spans="1:4" ht="12.75">
      <c r="A829" s="197"/>
      <c r="B829" s="192"/>
      <c r="C829" s="188"/>
      <c r="D829" s="188"/>
    </row>
    <row r="830" spans="1:4" ht="12.75">
      <c r="A830" s="197"/>
      <c r="B830" s="192"/>
      <c r="C830" s="188"/>
      <c r="D830" s="188"/>
    </row>
    <row r="831" spans="1:4" ht="12.75">
      <c r="A831" s="197"/>
      <c r="B831" s="192"/>
      <c r="C831" s="188"/>
      <c r="D831" s="188"/>
    </row>
    <row r="832" spans="1:4" ht="12.75">
      <c r="A832" s="197"/>
      <c r="B832" s="192"/>
      <c r="C832" s="188"/>
      <c r="D832" s="188"/>
    </row>
    <row r="833" spans="1:4" ht="12.75">
      <c r="A833" s="197"/>
      <c r="B833" s="192"/>
      <c r="C833" s="188"/>
      <c r="D833" s="188"/>
    </row>
    <row r="834" spans="1:4" ht="12.75">
      <c r="A834" s="197"/>
      <c r="B834" s="192"/>
      <c r="C834" s="188"/>
      <c r="D834" s="188"/>
    </row>
    <row r="835" spans="1:4" ht="12.75">
      <c r="A835" s="197"/>
      <c r="B835" s="192"/>
      <c r="C835" s="188"/>
      <c r="D835" s="188"/>
    </row>
    <row r="836" spans="1:4" ht="12.75">
      <c r="A836" s="197"/>
      <c r="B836" s="192"/>
      <c r="C836" s="188"/>
      <c r="D836" s="188"/>
    </row>
    <row r="837" spans="1:4" ht="12.75">
      <c r="A837" s="197"/>
      <c r="B837" s="192"/>
      <c r="C837" s="188"/>
      <c r="D837" s="188"/>
    </row>
    <row r="838" spans="1:4" ht="12.75">
      <c r="A838" s="197"/>
      <c r="B838" s="192"/>
      <c r="C838" s="188"/>
      <c r="D838" s="188"/>
    </row>
    <row r="839" spans="1:4" ht="12.75">
      <c r="A839" s="197"/>
      <c r="B839" s="192"/>
      <c r="C839" s="188"/>
      <c r="D839" s="188"/>
    </row>
    <row r="840" spans="1:4" ht="12.75">
      <c r="A840" s="197"/>
      <c r="B840" s="192"/>
      <c r="C840" s="188"/>
      <c r="D840" s="188"/>
    </row>
    <row r="841" spans="1:4" ht="12.75">
      <c r="A841" s="197"/>
      <c r="B841" s="192"/>
      <c r="C841" s="188"/>
      <c r="D841" s="188"/>
    </row>
    <row r="842" spans="1:4" ht="12.75">
      <c r="A842" s="197"/>
      <c r="B842" s="192"/>
      <c r="C842" s="188"/>
      <c r="D842" s="188"/>
    </row>
    <row r="843" spans="1:4" ht="12.75">
      <c r="A843" s="197"/>
      <c r="B843" s="192"/>
      <c r="C843" s="188"/>
      <c r="D843" s="188"/>
    </row>
    <row r="844" spans="1:4" ht="12.75">
      <c r="A844" s="197"/>
      <c r="B844" s="192"/>
      <c r="C844" s="188"/>
      <c r="D844" s="188"/>
    </row>
    <row r="845" spans="1:4" ht="12.75">
      <c r="A845" s="197"/>
      <c r="B845" s="192"/>
      <c r="C845" s="188"/>
      <c r="D845" s="188"/>
    </row>
    <row r="846" spans="1:4" ht="12.75">
      <c r="A846" s="197"/>
      <c r="B846" s="192"/>
      <c r="C846" s="188"/>
      <c r="D846" s="188"/>
    </row>
    <row r="847" spans="1:4" ht="12.75">
      <c r="A847" s="197"/>
      <c r="B847" s="192"/>
      <c r="C847" s="188"/>
      <c r="D847" s="188"/>
    </row>
    <row r="848" spans="1:4" ht="12.75">
      <c r="A848" s="197"/>
      <c r="B848" s="192"/>
      <c r="C848" s="188"/>
      <c r="D848" s="188"/>
    </row>
    <row r="849" spans="1:4" ht="12.75">
      <c r="A849" s="197"/>
      <c r="B849" s="192"/>
      <c r="C849" s="188"/>
      <c r="D849" s="188"/>
    </row>
    <row r="850" spans="1:4" ht="12.75">
      <c r="A850" s="197"/>
      <c r="B850" s="192"/>
      <c r="C850" s="188"/>
      <c r="D850" s="188"/>
    </row>
    <row r="851" spans="1:4" ht="12.75">
      <c r="A851" s="197"/>
      <c r="B851" s="192"/>
      <c r="C851" s="188"/>
      <c r="D851" s="188"/>
    </row>
    <row r="852" spans="1:4" ht="12.75">
      <c r="A852" s="197"/>
      <c r="B852" s="192"/>
      <c r="C852" s="188"/>
      <c r="D852" s="188"/>
    </row>
    <row r="853" spans="1:4" ht="12.75">
      <c r="A853" s="197"/>
      <c r="B853" s="192"/>
      <c r="C853" s="188"/>
      <c r="D853" s="188"/>
    </row>
    <row r="854" spans="1:4" ht="12.75">
      <c r="A854" s="197"/>
      <c r="B854" s="192"/>
      <c r="C854" s="188"/>
      <c r="D854" s="188"/>
    </row>
    <row r="855" spans="1:4" ht="12.75">
      <c r="A855" s="197"/>
      <c r="B855" s="192"/>
      <c r="C855" s="188"/>
      <c r="D855" s="188"/>
    </row>
    <row r="856" spans="1:4" ht="12.75">
      <c r="A856" s="197"/>
      <c r="B856" s="192"/>
      <c r="C856" s="188"/>
      <c r="D856" s="188"/>
    </row>
    <row r="857" spans="1:4" ht="12.75">
      <c r="A857" s="197"/>
      <c r="B857" s="192"/>
      <c r="C857" s="188"/>
      <c r="D857" s="188"/>
    </row>
    <row r="858" spans="1:4" ht="12.75">
      <c r="A858" s="197"/>
      <c r="B858" s="192"/>
      <c r="C858" s="188"/>
      <c r="D858" s="188"/>
    </row>
    <row r="859" spans="1:4" ht="12.75">
      <c r="A859" s="197"/>
      <c r="B859" s="192"/>
      <c r="C859" s="188"/>
      <c r="D859" s="188"/>
    </row>
    <row r="860" spans="1:4" ht="12.75">
      <c r="A860" s="197"/>
      <c r="B860" s="192"/>
      <c r="C860" s="188"/>
      <c r="D860" s="188"/>
    </row>
    <row r="861" spans="1:4" ht="12.75">
      <c r="A861" s="197"/>
      <c r="B861" s="192"/>
      <c r="C861" s="188"/>
      <c r="D861" s="188"/>
    </row>
    <row r="862" spans="1:4" ht="12.75">
      <c r="A862" s="197"/>
      <c r="B862" s="192"/>
      <c r="C862" s="188"/>
      <c r="D862" s="188"/>
    </row>
    <row r="863" spans="1:4" ht="12.75">
      <c r="A863" s="197"/>
      <c r="B863" s="192"/>
      <c r="C863" s="188"/>
      <c r="D863" s="188"/>
    </row>
    <row r="864" spans="1:4" ht="12.75">
      <c r="A864" s="197"/>
      <c r="B864" s="192"/>
      <c r="C864" s="188"/>
      <c r="D864" s="188"/>
    </row>
    <row r="865" spans="1:4" ht="12.75">
      <c r="A865" s="197"/>
      <c r="B865" s="192"/>
      <c r="C865" s="188"/>
      <c r="D865" s="188"/>
    </row>
    <row r="866" spans="1:4" ht="12.75">
      <c r="A866" s="197"/>
      <c r="B866" s="192"/>
      <c r="C866" s="188"/>
      <c r="D866" s="188"/>
    </row>
    <row r="867" spans="1:4" ht="12.75">
      <c r="A867" s="197"/>
      <c r="B867" s="192"/>
      <c r="C867" s="188"/>
      <c r="D867" s="188"/>
    </row>
    <row r="868" spans="1:4" ht="12.75">
      <c r="A868" s="197"/>
      <c r="B868" s="192"/>
      <c r="C868" s="188"/>
      <c r="D868" s="188"/>
    </row>
    <row r="869" spans="1:4" ht="12.75">
      <c r="A869" s="197"/>
      <c r="B869" s="192"/>
      <c r="C869" s="188"/>
      <c r="D869" s="188"/>
    </row>
    <row r="870" spans="1:4" ht="12.75">
      <c r="A870" s="197"/>
      <c r="B870" s="192"/>
      <c r="C870" s="188"/>
      <c r="D870" s="188"/>
    </row>
    <row r="871" spans="1:4" ht="12.75">
      <c r="A871" s="197"/>
      <c r="B871" s="192"/>
      <c r="C871" s="188"/>
      <c r="D871" s="188"/>
    </row>
    <row r="872" spans="1:4" ht="12.75">
      <c r="A872" s="197"/>
      <c r="B872" s="192"/>
      <c r="C872" s="188"/>
      <c r="D872" s="188"/>
    </row>
    <row r="873" spans="1:4" ht="12.75">
      <c r="A873" s="197"/>
      <c r="B873" s="192"/>
      <c r="C873" s="188"/>
      <c r="D873" s="188"/>
    </row>
    <row r="874" spans="1:4" ht="12.75">
      <c r="A874" s="197"/>
      <c r="B874" s="192"/>
      <c r="C874" s="188"/>
      <c r="D874" s="188"/>
    </row>
    <row r="875" spans="1:4" ht="12.75">
      <c r="A875" s="197"/>
      <c r="B875" s="192"/>
      <c r="C875" s="188"/>
      <c r="D875" s="188"/>
    </row>
    <row r="876" spans="1:4" ht="12.75">
      <c r="A876" s="197"/>
      <c r="B876" s="192"/>
      <c r="C876" s="188"/>
      <c r="D876" s="188"/>
    </row>
    <row r="877" spans="1:4" ht="12.75">
      <c r="A877" s="197"/>
      <c r="B877" s="192"/>
      <c r="C877" s="188"/>
      <c r="D877" s="188"/>
    </row>
    <row r="878" spans="1:4" ht="12.75">
      <c r="A878" s="197"/>
      <c r="B878" s="192"/>
      <c r="C878" s="188"/>
      <c r="D878" s="188"/>
    </row>
    <row r="879" spans="1:4" ht="12.75">
      <c r="A879" s="197"/>
      <c r="B879" s="192"/>
      <c r="C879" s="188"/>
      <c r="D879" s="188"/>
    </row>
    <row r="880" spans="1:4" ht="12.75">
      <c r="A880" s="197"/>
      <c r="B880" s="192"/>
      <c r="C880" s="188"/>
      <c r="D880" s="188"/>
    </row>
    <row r="881" spans="1:4" ht="12.75">
      <c r="A881" s="197"/>
      <c r="B881" s="192"/>
      <c r="C881" s="188"/>
      <c r="D881" s="188"/>
    </row>
    <row r="882" spans="1:4" ht="12.75">
      <c r="A882" s="197"/>
      <c r="B882" s="192"/>
      <c r="C882" s="188"/>
      <c r="D882" s="188"/>
    </row>
    <row r="883" spans="1:4" ht="12.75">
      <c r="A883" s="197"/>
      <c r="B883" s="192"/>
      <c r="C883" s="188"/>
      <c r="D883" s="188"/>
    </row>
    <row r="884" spans="1:4" ht="12.75">
      <c r="A884" s="197"/>
      <c r="B884" s="192"/>
      <c r="C884" s="188"/>
      <c r="D884" s="188"/>
    </row>
    <row r="885" spans="1:4" ht="12.75">
      <c r="A885" s="197"/>
      <c r="B885" s="192"/>
      <c r="C885" s="188"/>
      <c r="D885" s="188"/>
    </row>
    <row r="886" spans="1:4" ht="12.75">
      <c r="A886" s="197"/>
      <c r="B886" s="192"/>
      <c r="C886" s="188"/>
      <c r="D886" s="188"/>
    </row>
    <row r="887" spans="1:4" ht="12.75">
      <c r="A887" s="197"/>
      <c r="B887" s="192"/>
      <c r="C887" s="188"/>
      <c r="D887" s="188"/>
    </row>
    <row r="888" spans="1:4" ht="12.75">
      <c r="A888" s="197"/>
      <c r="B888" s="192"/>
      <c r="C888" s="188"/>
      <c r="D888" s="188"/>
    </row>
    <row r="889" spans="1:4" ht="12.75">
      <c r="A889" s="197"/>
      <c r="B889" s="192"/>
      <c r="C889" s="188"/>
      <c r="D889" s="188"/>
    </row>
    <row r="890" spans="1:4" ht="12.75">
      <c r="A890" s="197"/>
      <c r="B890" s="192"/>
      <c r="C890" s="188"/>
      <c r="D890" s="188"/>
    </row>
    <row r="891" spans="1:4" ht="12.75">
      <c r="A891" s="197"/>
      <c r="B891" s="192"/>
      <c r="C891" s="188"/>
      <c r="D891" s="188"/>
    </row>
    <row r="892" spans="1:4" ht="12.75">
      <c r="A892" s="197"/>
      <c r="B892" s="192"/>
      <c r="C892" s="188"/>
      <c r="D892" s="188"/>
    </row>
    <row r="893" spans="1:4" ht="12.75">
      <c r="A893" s="197"/>
      <c r="B893" s="192"/>
      <c r="C893" s="188"/>
      <c r="D893" s="188"/>
    </row>
    <row r="894" spans="1:4" ht="12.75">
      <c r="A894" s="197"/>
      <c r="B894" s="192"/>
      <c r="C894" s="188"/>
      <c r="D894" s="188"/>
    </row>
    <row r="895" spans="1:4" ht="12.75">
      <c r="A895" s="197"/>
      <c r="B895" s="192"/>
      <c r="C895" s="188"/>
      <c r="D895" s="188"/>
    </row>
    <row r="896" spans="1:4" ht="12.75">
      <c r="A896" s="197"/>
      <c r="B896" s="192"/>
      <c r="C896" s="188"/>
      <c r="D896" s="188"/>
    </row>
    <row r="897" spans="1:4" ht="12.75">
      <c r="A897" s="197"/>
      <c r="B897" s="192"/>
      <c r="C897" s="188"/>
      <c r="D897" s="188"/>
    </row>
    <row r="898" spans="1:4" ht="12.75">
      <c r="A898" s="197"/>
      <c r="B898" s="192"/>
      <c r="C898" s="188"/>
      <c r="D898" s="188"/>
    </row>
    <row r="899" spans="1:4" ht="12.75">
      <c r="A899" s="197"/>
      <c r="B899" s="192"/>
      <c r="C899" s="188"/>
      <c r="D899" s="188"/>
    </row>
    <row r="900" spans="1:4" ht="12.75">
      <c r="A900" s="197"/>
      <c r="B900" s="192"/>
      <c r="C900" s="188"/>
      <c r="D900" s="188"/>
    </row>
    <row r="901" spans="1:4" ht="12.75">
      <c r="A901" s="197"/>
      <c r="B901" s="192"/>
      <c r="C901" s="188"/>
      <c r="D901" s="188"/>
    </row>
    <row r="902" spans="1:4" ht="12.75">
      <c r="A902" s="197"/>
      <c r="B902" s="192"/>
      <c r="C902" s="188"/>
      <c r="D902" s="188"/>
    </row>
    <row r="903" spans="1:4" ht="12.75">
      <c r="A903" s="197"/>
      <c r="B903" s="192"/>
      <c r="C903" s="188"/>
      <c r="D903" s="188"/>
    </row>
    <row r="904" spans="1:4" ht="12.75">
      <c r="A904" s="197"/>
      <c r="B904" s="192"/>
      <c r="C904" s="188"/>
      <c r="D904" s="188"/>
    </row>
    <row r="905" spans="1:4" ht="12.75">
      <c r="A905" s="197"/>
      <c r="B905" s="192"/>
      <c r="C905" s="188"/>
      <c r="D905" s="188"/>
    </row>
    <row r="906" spans="1:4" ht="12.75">
      <c r="A906" s="197"/>
      <c r="B906" s="192"/>
      <c r="C906" s="188"/>
      <c r="D906" s="188"/>
    </row>
    <row r="907" spans="1:4" ht="12.75">
      <c r="A907" s="197"/>
      <c r="B907" s="192"/>
      <c r="C907" s="188"/>
      <c r="D907" s="188"/>
    </row>
    <row r="908" spans="1:4" ht="12.75">
      <c r="A908" s="197"/>
      <c r="B908" s="192"/>
      <c r="C908" s="188"/>
      <c r="D908" s="188"/>
    </row>
    <row r="909" spans="1:4" ht="12.75">
      <c r="A909" s="197"/>
      <c r="B909" s="192"/>
      <c r="C909" s="188"/>
      <c r="D909" s="188"/>
    </row>
    <row r="910" spans="1:4" ht="12.75">
      <c r="A910" s="197"/>
      <c r="B910" s="192"/>
      <c r="C910" s="188"/>
      <c r="D910" s="188"/>
    </row>
    <row r="911" spans="1:4" ht="12.75">
      <c r="A911" s="197"/>
      <c r="B911" s="192"/>
      <c r="C911" s="188"/>
      <c r="D911" s="188"/>
    </row>
    <row r="912" spans="1:4" ht="12.75">
      <c r="A912" s="197"/>
      <c r="B912" s="192"/>
      <c r="C912" s="188"/>
      <c r="D912" s="188"/>
    </row>
    <row r="913" spans="1:4" ht="12.75">
      <c r="A913" s="197"/>
      <c r="B913" s="192"/>
      <c r="C913" s="188"/>
      <c r="D913" s="188"/>
    </row>
    <row r="914" spans="1:4" ht="12.75">
      <c r="A914" s="197"/>
      <c r="B914" s="192"/>
      <c r="C914" s="188"/>
      <c r="D914" s="188"/>
    </row>
    <row r="915" spans="1:4" ht="12.75">
      <c r="A915" s="197"/>
      <c r="B915" s="192"/>
      <c r="C915" s="188"/>
      <c r="D915" s="188"/>
    </row>
    <row r="916" spans="1:4" ht="12.75">
      <c r="A916" s="197"/>
      <c r="B916" s="192"/>
      <c r="C916" s="188"/>
      <c r="D916" s="188"/>
    </row>
    <row r="917" spans="1:4" ht="12.75">
      <c r="A917" s="197"/>
      <c r="B917" s="192"/>
      <c r="C917" s="188"/>
      <c r="D917" s="188"/>
    </row>
    <row r="918" spans="1:4" ht="12.75">
      <c r="A918" s="197"/>
      <c r="B918" s="192"/>
      <c r="C918" s="188"/>
      <c r="D918" s="188"/>
    </row>
    <row r="919" spans="1:4" ht="12.75">
      <c r="A919" s="197"/>
      <c r="B919" s="192"/>
      <c r="C919" s="188"/>
      <c r="D919" s="188"/>
    </row>
    <row r="920" spans="1:4" ht="12.75">
      <c r="A920" s="197"/>
      <c r="B920" s="192"/>
      <c r="C920" s="188"/>
      <c r="D920" s="188"/>
    </row>
    <row r="921" spans="1:4" ht="12.75">
      <c r="A921" s="197"/>
      <c r="B921" s="192"/>
      <c r="C921" s="188"/>
      <c r="D921" s="188"/>
    </row>
    <row r="922" spans="1:4" ht="12.75">
      <c r="A922" s="197"/>
      <c r="B922" s="192"/>
      <c r="C922" s="188"/>
      <c r="D922" s="188"/>
    </row>
    <row r="923" spans="1:4" ht="12.75">
      <c r="A923" s="197"/>
      <c r="B923" s="192"/>
      <c r="C923" s="188"/>
      <c r="D923" s="188"/>
    </row>
    <row r="924" spans="1:4" ht="12.75">
      <c r="A924" s="197"/>
      <c r="B924" s="192"/>
      <c r="C924" s="188"/>
      <c r="D924" s="188"/>
    </row>
    <row r="925" spans="1:4" ht="12.75">
      <c r="A925" s="197"/>
      <c r="B925" s="192"/>
      <c r="C925" s="188"/>
      <c r="D925" s="188"/>
    </row>
    <row r="926" spans="1:4" ht="12.75">
      <c r="A926" s="197"/>
      <c r="B926" s="192"/>
      <c r="C926" s="188"/>
      <c r="D926" s="188"/>
    </row>
    <row r="927" spans="1:4" ht="12.75">
      <c r="A927" s="197"/>
      <c r="B927" s="192"/>
      <c r="C927" s="188"/>
      <c r="D927" s="188"/>
    </row>
    <row r="928" spans="1:4" ht="12.75">
      <c r="A928" s="197"/>
      <c r="B928" s="192"/>
      <c r="C928" s="188"/>
      <c r="D928" s="188"/>
    </row>
    <row r="929" spans="1:4" ht="12.75">
      <c r="A929" s="197"/>
      <c r="B929" s="192"/>
      <c r="C929" s="188"/>
      <c r="D929" s="188"/>
    </row>
    <row r="930" spans="1:4" ht="12.75">
      <c r="A930" s="197"/>
      <c r="B930" s="192"/>
      <c r="C930" s="188"/>
      <c r="D930" s="188"/>
    </row>
    <row r="931" spans="1:4" ht="12.75">
      <c r="A931" s="197"/>
      <c r="B931" s="192"/>
      <c r="C931" s="188"/>
      <c r="D931" s="188"/>
    </row>
    <row r="932" spans="1:4" ht="12.75">
      <c r="A932" s="197"/>
      <c r="B932" s="192"/>
      <c r="C932" s="188"/>
      <c r="D932" s="188"/>
    </row>
    <row r="933" spans="1:4" ht="12.75">
      <c r="A933" s="197"/>
      <c r="B933" s="192"/>
      <c r="C933" s="188"/>
      <c r="D933" s="188"/>
    </row>
    <row r="934" spans="1:4" ht="12.75">
      <c r="A934" s="197"/>
      <c r="B934" s="192"/>
      <c r="C934" s="188"/>
      <c r="D934" s="188"/>
    </row>
    <row r="935" spans="1:4" ht="12.75">
      <c r="A935" s="197"/>
      <c r="B935" s="192"/>
      <c r="C935" s="188"/>
      <c r="D935" s="188"/>
    </row>
    <row r="936" spans="1:4" ht="12.75">
      <c r="A936" s="197"/>
      <c r="B936" s="192"/>
      <c r="C936" s="188"/>
      <c r="D936" s="188"/>
    </row>
    <row r="937" spans="1:4" ht="12.75">
      <c r="A937" s="197"/>
      <c r="B937" s="192"/>
      <c r="C937" s="188"/>
      <c r="D937" s="188"/>
    </row>
    <row r="938" spans="1:4" ht="12.75">
      <c r="A938" s="197"/>
      <c r="B938" s="192"/>
      <c r="C938" s="188"/>
      <c r="D938" s="188"/>
    </row>
    <row r="939" spans="1:4" ht="12.75">
      <c r="A939" s="197"/>
      <c r="B939" s="192"/>
      <c r="C939" s="188"/>
      <c r="D939" s="188"/>
    </row>
    <row r="940" spans="1:4" ht="12.75">
      <c r="A940" s="197"/>
      <c r="B940" s="192"/>
      <c r="C940" s="188"/>
      <c r="D940" s="188"/>
    </row>
    <row r="941" spans="1:4" ht="12.75">
      <c r="A941" s="197"/>
      <c r="B941" s="192"/>
      <c r="C941" s="188"/>
      <c r="D941" s="188"/>
    </row>
    <row r="942" spans="1:4" ht="12.75">
      <c r="A942" s="197"/>
      <c r="B942" s="192"/>
      <c r="C942" s="188"/>
      <c r="D942" s="188"/>
    </row>
    <row r="943" spans="1:4" ht="12.75">
      <c r="A943" s="197"/>
      <c r="B943" s="192"/>
      <c r="C943" s="188"/>
      <c r="D943" s="188"/>
    </row>
    <row r="944" spans="1:4" ht="12.75">
      <c r="A944" s="197"/>
      <c r="B944" s="192"/>
      <c r="C944" s="188"/>
      <c r="D944" s="188"/>
    </row>
    <row r="945" spans="1:4" ht="12.75">
      <c r="A945" s="197"/>
      <c r="B945" s="192"/>
      <c r="C945" s="188"/>
      <c r="D945" s="188"/>
    </row>
    <row r="946" spans="1:4" ht="12.75">
      <c r="A946" s="197"/>
      <c r="B946" s="192"/>
      <c r="C946" s="188"/>
      <c r="D946" s="188"/>
    </row>
    <row r="947" spans="1:4" ht="12.75">
      <c r="A947" s="197"/>
      <c r="B947" s="192"/>
      <c r="C947" s="188"/>
      <c r="D947" s="188"/>
    </row>
    <row r="948" spans="1:4" ht="12.75">
      <c r="A948" s="197"/>
      <c r="B948" s="192"/>
      <c r="C948" s="188"/>
      <c r="D948" s="188"/>
    </row>
    <row r="949" spans="1:4" ht="12.75">
      <c r="A949" s="197"/>
      <c r="B949" s="192"/>
      <c r="C949" s="188"/>
      <c r="D949" s="188"/>
    </row>
    <row r="950" spans="1:4" ht="12.75">
      <c r="A950" s="197"/>
      <c r="B950" s="192"/>
      <c r="C950" s="188"/>
      <c r="D950" s="188"/>
    </row>
    <row r="951" spans="1:4" ht="12.75">
      <c r="A951" s="197"/>
      <c r="B951" s="192"/>
      <c r="C951" s="188"/>
      <c r="D951" s="188"/>
    </row>
    <row r="952" spans="1:4" ht="12.75">
      <c r="A952" s="197"/>
      <c r="B952" s="192"/>
      <c r="C952" s="188"/>
      <c r="D952" s="188"/>
    </row>
    <row r="953" spans="1:4" ht="12.75">
      <c r="A953" s="197"/>
      <c r="B953" s="192"/>
      <c r="C953" s="188"/>
      <c r="D953" s="188"/>
    </row>
    <row r="954" spans="1:4" ht="12.75">
      <c r="A954" s="197"/>
      <c r="B954" s="192"/>
      <c r="C954" s="188"/>
      <c r="D954" s="188"/>
    </row>
    <row r="955" spans="1:4" ht="12.75">
      <c r="A955" s="197"/>
      <c r="B955" s="192"/>
      <c r="C955" s="188"/>
      <c r="D955" s="188"/>
    </row>
    <row r="956" spans="1:4" ht="12.75">
      <c r="A956" s="197"/>
      <c r="B956" s="192"/>
      <c r="C956" s="188"/>
      <c r="D956" s="188"/>
    </row>
    <row r="957" spans="1:4" ht="12.75">
      <c r="A957" s="197"/>
      <c r="B957" s="192"/>
      <c r="C957" s="188"/>
      <c r="D957" s="188"/>
    </row>
    <row r="958" spans="1:4" ht="12.75">
      <c r="A958" s="197"/>
      <c r="B958" s="192"/>
      <c r="C958" s="188"/>
      <c r="D958" s="188"/>
    </row>
    <row r="959" spans="1:4" ht="12.75">
      <c r="A959" s="197"/>
      <c r="B959" s="192"/>
      <c r="C959" s="188"/>
      <c r="D959" s="188"/>
    </row>
    <row r="960" spans="1:4" ht="12.75">
      <c r="A960" s="197"/>
      <c r="B960" s="192"/>
      <c r="C960" s="188"/>
      <c r="D960" s="188"/>
    </row>
    <row r="961" spans="1:4" ht="12.75">
      <c r="A961" s="197"/>
      <c r="B961" s="192"/>
      <c r="C961" s="188"/>
      <c r="D961" s="188"/>
    </row>
    <row r="962" spans="1:4" ht="12.75">
      <c r="A962" s="197"/>
      <c r="B962" s="192"/>
      <c r="C962" s="188"/>
      <c r="D962" s="188"/>
    </row>
    <row r="963" spans="1:4" ht="12.75">
      <c r="A963" s="197"/>
      <c r="B963" s="192"/>
      <c r="C963" s="188"/>
      <c r="D963" s="188"/>
    </row>
    <row r="964" spans="1:4" ht="12.75">
      <c r="A964" s="197"/>
      <c r="B964" s="192"/>
      <c r="C964" s="188"/>
      <c r="D964" s="188"/>
    </row>
    <row r="965" spans="1:4" ht="12.75">
      <c r="A965" s="197"/>
      <c r="B965" s="192"/>
      <c r="C965" s="188"/>
      <c r="D965" s="188"/>
    </row>
    <row r="966" spans="1:4" ht="12.75">
      <c r="A966" s="197"/>
      <c r="B966" s="192"/>
      <c r="C966" s="188"/>
      <c r="D966" s="188"/>
    </row>
    <row r="967" spans="1:4" ht="12.75">
      <c r="A967" s="197"/>
      <c r="B967" s="192"/>
      <c r="C967" s="188"/>
      <c r="D967" s="188"/>
    </row>
    <row r="968" spans="1:4" ht="12.75">
      <c r="A968" s="197"/>
      <c r="B968" s="192"/>
      <c r="C968" s="188"/>
      <c r="D968" s="188"/>
    </row>
    <row r="969" spans="1:4" ht="12.75">
      <c r="A969" s="197"/>
      <c r="B969" s="192"/>
      <c r="C969" s="188"/>
      <c r="D969" s="188"/>
    </row>
    <row r="970" spans="1:4" ht="12.75">
      <c r="A970" s="197"/>
      <c r="B970" s="192"/>
      <c r="C970" s="188"/>
      <c r="D970" s="188"/>
    </row>
    <row r="971" spans="1:4" ht="12.75">
      <c r="A971" s="197"/>
      <c r="B971" s="192"/>
      <c r="C971" s="188"/>
      <c r="D971" s="188"/>
    </row>
    <row r="972" spans="1:4" ht="12.75">
      <c r="A972" s="197"/>
      <c r="B972" s="192"/>
      <c r="C972" s="188"/>
      <c r="D972" s="188"/>
    </row>
    <row r="973" spans="1:4" ht="12.75">
      <c r="A973" s="197"/>
      <c r="B973" s="192"/>
      <c r="C973" s="188"/>
      <c r="D973" s="188"/>
    </row>
    <row r="974" spans="1:4" ht="12.75">
      <c r="A974" s="197"/>
      <c r="B974" s="192"/>
      <c r="C974" s="188"/>
      <c r="D974" s="188"/>
    </row>
    <row r="975" spans="1:4" ht="12.75">
      <c r="A975" s="197"/>
      <c r="B975" s="192"/>
      <c r="C975" s="188"/>
      <c r="D975" s="188"/>
    </row>
    <row r="976" spans="1:4" ht="12.75">
      <c r="A976" s="197"/>
      <c r="B976" s="192"/>
      <c r="C976" s="188"/>
      <c r="D976" s="188"/>
    </row>
    <row r="977" spans="1:4" ht="12.75">
      <c r="A977" s="197"/>
      <c r="B977" s="192"/>
      <c r="C977" s="188"/>
      <c r="D977" s="188"/>
    </row>
    <row r="978" spans="1:4" ht="12.75">
      <c r="A978" s="197"/>
      <c r="B978" s="192"/>
      <c r="C978" s="188"/>
      <c r="D978" s="188"/>
    </row>
    <row r="979" spans="1:4" ht="12.75">
      <c r="A979" s="197"/>
      <c r="B979" s="192"/>
      <c r="C979" s="188"/>
      <c r="D979" s="188"/>
    </row>
    <row r="980" spans="1:4" ht="12.75">
      <c r="A980" s="197"/>
      <c r="B980" s="192"/>
      <c r="C980" s="188"/>
      <c r="D980" s="188"/>
    </row>
    <row r="981" spans="1:4" ht="12.75">
      <c r="A981" s="197"/>
      <c r="B981" s="192"/>
      <c r="C981" s="188"/>
      <c r="D981" s="188"/>
    </row>
    <row r="982" spans="1:4" ht="12.75">
      <c r="A982" s="197"/>
      <c r="B982" s="192"/>
      <c r="C982" s="188"/>
      <c r="D982" s="188"/>
    </row>
    <row r="983" spans="1:4" ht="12.75">
      <c r="A983" s="197"/>
      <c r="B983" s="192"/>
      <c r="C983" s="188"/>
      <c r="D983" s="188"/>
    </row>
    <row r="984" spans="1:4" ht="12.75">
      <c r="A984" s="197"/>
      <c r="B984" s="192"/>
      <c r="C984" s="188"/>
      <c r="D984" s="188"/>
    </row>
    <row r="985" spans="1:4" ht="12.75">
      <c r="A985" s="197"/>
      <c r="B985" s="192"/>
      <c r="C985" s="188"/>
      <c r="D985" s="188"/>
    </row>
    <row r="986" spans="1:4" ht="12.75">
      <c r="A986" s="197"/>
      <c r="B986" s="192"/>
      <c r="C986" s="188"/>
      <c r="D986" s="188"/>
    </row>
    <row r="987" spans="1:4" ht="12.75">
      <c r="A987" s="197"/>
      <c r="B987" s="192"/>
      <c r="C987" s="188"/>
      <c r="D987" s="188"/>
    </row>
    <row r="988" spans="1:4" ht="12.75">
      <c r="A988" s="197"/>
      <c r="B988" s="192"/>
      <c r="C988" s="188"/>
      <c r="D988" s="188"/>
    </row>
    <row r="989" spans="1:4" ht="12.75">
      <c r="A989" s="197"/>
      <c r="B989" s="192"/>
      <c r="C989" s="188"/>
      <c r="D989" s="188"/>
    </row>
    <row r="990" spans="1:4" ht="12.75">
      <c r="A990" s="197"/>
      <c r="B990" s="192"/>
      <c r="C990" s="188"/>
      <c r="D990" s="188"/>
    </row>
    <row r="991" spans="1:4" ht="12.75">
      <c r="A991" s="197"/>
      <c r="B991" s="192"/>
      <c r="C991" s="188"/>
      <c r="D991" s="188"/>
    </row>
    <row r="992" spans="1:4" ht="12.75">
      <c r="A992" s="197"/>
      <c r="B992" s="192"/>
      <c r="C992" s="188"/>
      <c r="D992" s="188"/>
    </row>
    <row r="993" spans="1:4" ht="12.75">
      <c r="A993" s="197"/>
      <c r="B993" s="192"/>
      <c r="C993" s="188"/>
      <c r="D993" s="188"/>
    </row>
    <row r="994" spans="1:4" ht="12.75">
      <c r="A994" s="197"/>
      <c r="B994" s="192"/>
      <c r="C994" s="188"/>
      <c r="D994" s="188"/>
    </row>
    <row r="995" spans="1:4" ht="12.75">
      <c r="A995" s="197"/>
      <c r="B995" s="192"/>
      <c r="C995" s="188"/>
      <c r="D995" s="188"/>
    </row>
    <row r="996" spans="1:4" ht="12.75">
      <c r="A996" s="197"/>
      <c r="B996" s="192"/>
      <c r="C996" s="188"/>
      <c r="D996" s="188"/>
    </row>
    <row r="997" spans="1:4" ht="12.75">
      <c r="A997" s="197"/>
      <c r="B997" s="192"/>
      <c r="C997" s="188"/>
      <c r="D997" s="188"/>
    </row>
    <row r="998" spans="1:4" ht="12.75">
      <c r="A998" s="197"/>
      <c r="B998" s="192"/>
      <c r="C998" s="188"/>
      <c r="D998" s="188"/>
    </row>
    <row r="999" spans="1:4" ht="12.75">
      <c r="A999" s="197"/>
      <c r="B999" s="192"/>
      <c r="C999" s="188"/>
      <c r="D999" s="188"/>
    </row>
    <row r="1000" spans="1:4" ht="12.75">
      <c r="A1000" s="197"/>
      <c r="B1000" s="192"/>
      <c r="C1000" s="188"/>
      <c r="D1000" s="188"/>
    </row>
    <row r="1001" spans="1:4" ht="12.75">
      <c r="A1001" s="197"/>
      <c r="B1001" s="192"/>
      <c r="C1001" s="188"/>
      <c r="D1001" s="188"/>
    </row>
    <row r="1002" spans="1:4" ht="12.75">
      <c r="A1002" s="197"/>
      <c r="B1002" s="192"/>
      <c r="C1002" s="188"/>
      <c r="D1002" s="188"/>
    </row>
    <row r="1003" spans="1:4" ht="12.75">
      <c r="A1003" s="197"/>
      <c r="B1003" s="192"/>
      <c r="C1003" s="188"/>
      <c r="D1003" s="188"/>
    </row>
    <row r="1004" spans="1:4" ht="12.75">
      <c r="A1004" s="197"/>
      <c r="B1004" s="192"/>
      <c r="C1004" s="188"/>
      <c r="D1004" s="188"/>
    </row>
    <row r="1005" spans="1:4" ht="12.75">
      <c r="A1005" s="197"/>
      <c r="B1005" s="192"/>
      <c r="C1005" s="188"/>
      <c r="D1005" s="188"/>
    </row>
    <row r="1006" spans="1:4" ht="12.75">
      <c r="A1006" s="197"/>
      <c r="B1006" s="192"/>
      <c r="C1006" s="188"/>
      <c r="D1006" s="188"/>
    </row>
    <row r="1007" spans="1:4" ht="12.75">
      <c r="A1007" s="197"/>
      <c r="B1007" s="192"/>
      <c r="C1007" s="188"/>
      <c r="D1007" s="188"/>
    </row>
    <row r="1008" spans="1:4" ht="12.75">
      <c r="A1008" s="197"/>
      <c r="B1008" s="192"/>
      <c r="C1008" s="188"/>
      <c r="D1008" s="188"/>
    </row>
    <row r="1009" spans="1:4" ht="12.75">
      <c r="A1009" s="197"/>
      <c r="B1009" s="192"/>
      <c r="C1009" s="188"/>
      <c r="D1009" s="188"/>
    </row>
    <row r="1010" spans="1:4" ht="12.75">
      <c r="A1010" s="197"/>
      <c r="B1010" s="192"/>
      <c r="C1010" s="188"/>
      <c r="D1010" s="188"/>
    </row>
    <row r="1011" spans="1:4" ht="12.75">
      <c r="A1011" s="197"/>
      <c r="B1011" s="192"/>
      <c r="C1011" s="188"/>
      <c r="D1011" s="188"/>
    </row>
    <row r="1012" spans="1:4" ht="12.75">
      <c r="A1012" s="197"/>
      <c r="B1012" s="192"/>
      <c r="C1012" s="188"/>
      <c r="D1012" s="188"/>
    </row>
    <row r="1013" spans="1:4" ht="12.75">
      <c r="A1013" s="197"/>
      <c r="B1013" s="192"/>
      <c r="C1013" s="188"/>
      <c r="D1013" s="188"/>
    </row>
    <row r="1014" spans="1:4" ht="12.75">
      <c r="A1014" s="197"/>
      <c r="B1014" s="192"/>
      <c r="C1014" s="188"/>
      <c r="D1014" s="188"/>
    </row>
    <row r="1015" spans="1:4" ht="12.75">
      <c r="A1015" s="197"/>
      <c r="B1015" s="192"/>
      <c r="C1015" s="188"/>
      <c r="D1015" s="188"/>
    </row>
    <row r="1016" spans="1:4" ht="12.75">
      <c r="A1016" s="197"/>
      <c r="B1016" s="192"/>
      <c r="C1016" s="188"/>
      <c r="D1016" s="188"/>
    </row>
    <row r="1017" spans="1:4" ht="12.75">
      <c r="A1017" s="197"/>
      <c r="B1017" s="192"/>
      <c r="C1017" s="188"/>
      <c r="D1017" s="188"/>
    </row>
    <row r="1018" spans="1:4" ht="12.75">
      <c r="A1018" s="197"/>
      <c r="B1018" s="192"/>
      <c r="C1018" s="188"/>
      <c r="D1018" s="188"/>
    </row>
    <row r="1019" spans="1:4" ht="12.75">
      <c r="A1019" s="197"/>
      <c r="B1019" s="192"/>
      <c r="C1019" s="188"/>
      <c r="D1019" s="188"/>
    </row>
    <row r="1020" spans="1:4" ht="12.75">
      <c r="A1020" s="197"/>
      <c r="B1020" s="192"/>
      <c r="C1020" s="188"/>
      <c r="D1020" s="188"/>
    </row>
    <row r="1021" spans="1:4" ht="12.75">
      <c r="A1021" s="197"/>
      <c r="B1021" s="192"/>
      <c r="C1021" s="188"/>
      <c r="D1021" s="188"/>
    </row>
    <row r="1022" spans="1:4" ht="12.75">
      <c r="A1022" s="197"/>
      <c r="B1022" s="192"/>
      <c r="C1022" s="188"/>
      <c r="D1022" s="188"/>
    </row>
    <row r="1023" spans="1:4" ht="12.75">
      <c r="A1023" s="197"/>
      <c r="B1023" s="192"/>
      <c r="C1023" s="188"/>
      <c r="D1023" s="188"/>
    </row>
    <row r="1024" spans="1:4" ht="12.75">
      <c r="A1024" s="197"/>
      <c r="B1024" s="192"/>
      <c r="C1024" s="188"/>
      <c r="D1024" s="188"/>
    </row>
    <row r="1025" spans="1:4" ht="12.75">
      <c r="A1025" s="197"/>
      <c r="B1025" s="192"/>
      <c r="C1025" s="188"/>
      <c r="D1025" s="188"/>
    </row>
    <row r="1026" spans="1:4" ht="12.75">
      <c r="A1026" s="197"/>
      <c r="B1026" s="192"/>
      <c r="C1026" s="188"/>
      <c r="D1026" s="188"/>
    </row>
    <row r="1027" spans="1:4" ht="12.75">
      <c r="A1027" s="197"/>
      <c r="B1027" s="192"/>
      <c r="C1027" s="188"/>
      <c r="D1027" s="188"/>
    </row>
    <row r="1028" spans="1:4" ht="12.75">
      <c r="A1028" s="197"/>
      <c r="B1028" s="192"/>
      <c r="C1028" s="188"/>
      <c r="D1028" s="188"/>
    </row>
    <row r="1029" spans="1:4" ht="12.75">
      <c r="A1029" s="197"/>
      <c r="B1029" s="192"/>
      <c r="C1029" s="188"/>
      <c r="D1029" s="188"/>
    </row>
    <row r="1030" spans="1:4" ht="12.75">
      <c r="A1030" s="197"/>
      <c r="B1030" s="192"/>
      <c r="C1030" s="188"/>
      <c r="D1030" s="188"/>
    </row>
    <row r="1031" spans="1:4" ht="12.75">
      <c r="A1031" s="197"/>
      <c r="B1031" s="192"/>
      <c r="C1031" s="188"/>
      <c r="D1031" s="188"/>
    </row>
    <row r="1032" spans="1:4" ht="12.75">
      <c r="A1032" s="197"/>
      <c r="B1032" s="192"/>
      <c r="C1032" s="188"/>
      <c r="D1032" s="188"/>
    </row>
    <row r="1033" spans="1:4" ht="12.75">
      <c r="A1033" s="197"/>
      <c r="B1033" s="192"/>
      <c r="C1033" s="188"/>
      <c r="D1033" s="188"/>
    </row>
    <row r="1034" spans="1:4" ht="12.75">
      <c r="A1034" s="197"/>
      <c r="B1034" s="192"/>
      <c r="C1034" s="188"/>
      <c r="D1034" s="188"/>
    </row>
    <row r="1035" spans="1:4" ht="12.75">
      <c r="A1035" s="197"/>
      <c r="B1035" s="192"/>
      <c r="C1035" s="188"/>
      <c r="D1035" s="188"/>
    </row>
    <row r="1036" spans="1:4" ht="12.75">
      <c r="A1036" s="197"/>
      <c r="B1036" s="192"/>
      <c r="C1036" s="188"/>
      <c r="D1036" s="188"/>
    </row>
    <row r="1037" spans="1:4" ht="12.75">
      <c r="A1037" s="197"/>
      <c r="B1037" s="192"/>
      <c r="C1037" s="188"/>
      <c r="D1037" s="188"/>
    </row>
    <row r="1038" spans="1:4" ht="12.75">
      <c r="A1038" s="197"/>
      <c r="B1038" s="192"/>
      <c r="C1038" s="188"/>
      <c r="D1038" s="188"/>
    </row>
    <row r="1039" spans="1:4" ht="12.75">
      <c r="A1039" s="197"/>
      <c r="B1039" s="192"/>
      <c r="C1039" s="188"/>
      <c r="D1039" s="188"/>
    </row>
    <row r="1040" spans="1:4" ht="12.75">
      <c r="A1040" s="197"/>
      <c r="B1040" s="192"/>
      <c r="C1040" s="188"/>
      <c r="D1040" s="188"/>
    </row>
    <row r="1041" spans="1:4" ht="12.75">
      <c r="A1041" s="197"/>
      <c r="B1041" s="192"/>
      <c r="C1041" s="188"/>
      <c r="D1041" s="188"/>
    </row>
    <row r="1042" spans="1:4" ht="12.75">
      <c r="A1042" s="197"/>
      <c r="B1042" s="192"/>
      <c r="C1042" s="188"/>
      <c r="D1042" s="188"/>
    </row>
    <row r="1043" spans="1:4" ht="12.75">
      <c r="A1043" s="197"/>
      <c r="B1043" s="192"/>
      <c r="C1043" s="188"/>
      <c r="D1043" s="188"/>
    </row>
    <row r="1044" spans="1:4" ht="12.75">
      <c r="A1044" s="197"/>
      <c r="B1044" s="192"/>
      <c r="C1044" s="188"/>
      <c r="D1044" s="188"/>
    </row>
    <row r="1045" spans="1:4" ht="12.75">
      <c r="A1045" s="197"/>
      <c r="B1045" s="192"/>
      <c r="C1045" s="188"/>
      <c r="D1045" s="188"/>
    </row>
    <row r="1046" spans="1:4" ht="12.75">
      <c r="A1046" s="197"/>
      <c r="B1046" s="192"/>
      <c r="C1046" s="188"/>
      <c r="D1046" s="188"/>
    </row>
    <row r="1047" spans="1:4" ht="12.75">
      <c r="A1047" s="197"/>
      <c r="B1047" s="192"/>
      <c r="C1047" s="188"/>
      <c r="D1047" s="188"/>
    </row>
    <row r="1048" spans="1:4" ht="12.75">
      <c r="A1048" s="197"/>
      <c r="B1048" s="192"/>
      <c r="C1048" s="188"/>
      <c r="D1048" s="188"/>
    </row>
    <row r="1049" spans="1:4" ht="12.75">
      <c r="A1049" s="197"/>
      <c r="B1049" s="192"/>
      <c r="C1049" s="188"/>
      <c r="D1049" s="188"/>
    </row>
    <row r="1050" spans="1:4" ht="12.75">
      <c r="A1050" s="197"/>
      <c r="B1050" s="192"/>
      <c r="C1050" s="188"/>
      <c r="D1050" s="188"/>
    </row>
    <row r="1051" spans="1:4" ht="12.75">
      <c r="A1051" s="197"/>
      <c r="B1051" s="192"/>
      <c r="C1051" s="188"/>
      <c r="D1051" s="188"/>
    </row>
    <row r="1052" spans="1:4" ht="12.75">
      <c r="A1052" s="197"/>
      <c r="B1052" s="192"/>
      <c r="C1052" s="188"/>
      <c r="D1052" s="188"/>
    </row>
    <row r="1053" spans="1:4" ht="12.75">
      <c r="A1053" s="197"/>
      <c r="B1053" s="192"/>
      <c r="C1053" s="188"/>
      <c r="D1053" s="188"/>
    </row>
    <row r="1054" spans="1:4" ht="12.75">
      <c r="A1054" s="197"/>
      <c r="B1054" s="192"/>
      <c r="C1054" s="188"/>
      <c r="D1054" s="188"/>
    </row>
    <row r="1055" spans="1:4" ht="12.75">
      <c r="A1055" s="197"/>
      <c r="B1055" s="192"/>
      <c r="C1055" s="188"/>
      <c r="D1055" s="188"/>
    </row>
    <row r="1056" spans="1:4" ht="12.75">
      <c r="A1056" s="197"/>
      <c r="B1056" s="192"/>
      <c r="C1056" s="188"/>
      <c r="D1056" s="188"/>
    </row>
    <row r="1057" spans="1:4" ht="12.75">
      <c r="A1057" s="197"/>
      <c r="B1057" s="192"/>
      <c r="C1057" s="188"/>
      <c r="D1057" s="188"/>
    </row>
    <row r="1058" spans="1:4" ht="12.75">
      <c r="A1058" s="197"/>
      <c r="B1058" s="192"/>
      <c r="C1058" s="188"/>
      <c r="D1058" s="188"/>
    </row>
    <row r="1059" spans="1:4" ht="12.75">
      <c r="A1059" s="197"/>
      <c r="B1059" s="192"/>
      <c r="C1059" s="188"/>
      <c r="D1059" s="188"/>
    </row>
    <row r="1060" spans="1:4" ht="12.75">
      <c r="A1060" s="197"/>
      <c r="B1060" s="192"/>
      <c r="C1060" s="188"/>
      <c r="D1060" s="188"/>
    </row>
    <row r="1061" spans="1:4" ht="12.75">
      <c r="A1061" s="197"/>
      <c r="B1061" s="192"/>
      <c r="C1061" s="188"/>
      <c r="D1061" s="188"/>
    </row>
    <row r="1062" spans="1:4" ht="12.75">
      <c r="A1062" s="197"/>
      <c r="B1062" s="192"/>
      <c r="C1062" s="188"/>
      <c r="D1062" s="188"/>
    </row>
    <row r="1063" spans="1:4" ht="12.75">
      <c r="A1063" s="197"/>
      <c r="B1063" s="192"/>
      <c r="C1063" s="188"/>
      <c r="D1063" s="188"/>
    </row>
    <row r="1064" spans="1:4" ht="12.75">
      <c r="A1064" s="197"/>
      <c r="B1064" s="192"/>
      <c r="C1064" s="188"/>
      <c r="D1064" s="188"/>
    </row>
    <row r="1065" spans="1:4" ht="12.75">
      <c r="A1065" s="197"/>
      <c r="B1065" s="192"/>
      <c r="C1065" s="188"/>
      <c r="D1065" s="188"/>
    </row>
    <row r="1066" spans="1:4" ht="12.75">
      <c r="A1066" s="197"/>
      <c r="B1066" s="192"/>
      <c r="C1066" s="188"/>
      <c r="D1066" s="188"/>
    </row>
    <row r="1067" spans="1:4" ht="12.75">
      <c r="A1067" s="197"/>
      <c r="B1067" s="192"/>
      <c r="C1067" s="188"/>
      <c r="D1067" s="188"/>
    </row>
    <row r="1068" spans="1:4" ht="12.75">
      <c r="A1068" s="197"/>
      <c r="B1068" s="192"/>
      <c r="C1068" s="188"/>
      <c r="D1068" s="188"/>
    </row>
    <row r="1069" spans="1:4" ht="12.75">
      <c r="A1069" s="197"/>
      <c r="B1069" s="192"/>
      <c r="C1069" s="188"/>
      <c r="D1069" s="188"/>
    </row>
    <row r="1070" spans="1:4" ht="12.75">
      <c r="A1070" s="197"/>
      <c r="B1070" s="192"/>
      <c r="C1070" s="188"/>
      <c r="D1070" s="188"/>
    </row>
    <row r="1071" spans="1:4" ht="12.75">
      <c r="A1071" s="197"/>
      <c r="B1071" s="192"/>
      <c r="C1071" s="188"/>
      <c r="D1071" s="188"/>
    </row>
    <row r="1072" spans="1:4" ht="12.75">
      <c r="A1072" s="197"/>
      <c r="B1072" s="192"/>
      <c r="C1072" s="188"/>
      <c r="D1072" s="188"/>
    </row>
    <row r="1073" spans="1:4" ht="12.75">
      <c r="A1073" s="197"/>
      <c r="B1073" s="192"/>
      <c r="C1073" s="188"/>
      <c r="D1073" s="188"/>
    </row>
    <row r="1074" spans="1:4" ht="12.75">
      <c r="A1074" s="197"/>
      <c r="B1074" s="192"/>
      <c r="C1074" s="188"/>
      <c r="D1074" s="188"/>
    </row>
    <row r="1075" spans="1:4" ht="12.75">
      <c r="A1075" s="197"/>
      <c r="B1075" s="192"/>
      <c r="C1075" s="188"/>
      <c r="D1075" s="188"/>
    </row>
    <row r="1076" spans="1:4" ht="12.75">
      <c r="A1076" s="197"/>
      <c r="B1076" s="192"/>
      <c r="C1076" s="188"/>
      <c r="D1076" s="188"/>
    </row>
    <row r="1077" spans="1:4" ht="12.75">
      <c r="A1077" s="197"/>
      <c r="B1077" s="192"/>
      <c r="C1077" s="188"/>
      <c r="D1077" s="188"/>
    </row>
    <row r="1078" spans="1:4" ht="12.75">
      <c r="A1078" s="197"/>
      <c r="B1078" s="192"/>
      <c r="C1078" s="188"/>
      <c r="D1078" s="188"/>
    </row>
    <row r="1079" spans="1:4" ht="12.75">
      <c r="A1079" s="197"/>
      <c r="B1079" s="192"/>
      <c r="C1079" s="188"/>
      <c r="D1079" s="188"/>
    </row>
    <row r="1080" spans="1:4" ht="12.75">
      <c r="A1080" s="197"/>
      <c r="B1080" s="192"/>
      <c r="C1080" s="188"/>
      <c r="D1080" s="188"/>
    </row>
    <row r="1081" spans="1:4" ht="12.75">
      <c r="A1081" s="197"/>
      <c r="B1081" s="192"/>
      <c r="C1081" s="188"/>
      <c r="D1081" s="188"/>
    </row>
    <row r="1082" spans="1:4" ht="12.75">
      <c r="A1082" s="197"/>
      <c r="B1082" s="192"/>
      <c r="C1082" s="188"/>
      <c r="D1082" s="188"/>
    </row>
    <row r="1083" spans="1:4" ht="12.75">
      <c r="A1083" s="197"/>
      <c r="B1083" s="192"/>
      <c r="C1083" s="188"/>
      <c r="D1083" s="188"/>
    </row>
    <row r="1084" spans="1:4" ht="12.75">
      <c r="A1084" s="197"/>
      <c r="B1084" s="192"/>
      <c r="C1084" s="188"/>
      <c r="D1084" s="188"/>
    </row>
    <row r="1085" spans="1:4" ht="12.75">
      <c r="A1085" s="197"/>
      <c r="B1085" s="192"/>
      <c r="C1085" s="188"/>
      <c r="D1085" s="188"/>
    </row>
    <row r="1086" spans="1:4" ht="12.75">
      <c r="A1086" s="197"/>
      <c r="B1086" s="192"/>
      <c r="C1086" s="188"/>
      <c r="D1086" s="188"/>
    </row>
    <row r="1087" spans="1:4" ht="12.75">
      <c r="A1087" s="197"/>
      <c r="B1087" s="192"/>
      <c r="C1087" s="188"/>
      <c r="D1087" s="188"/>
    </row>
    <row r="1088" spans="1:4" ht="12.75">
      <c r="A1088" s="197"/>
      <c r="B1088" s="192"/>
      <c r="C1088" s="188"/>
      <c r="D1088" s="188"/>
    </row>
    <row r="1089" spans="1:4" ht="12.75">
      <c r="A1089" s="197"/>
      <c r="B1089" s="192"/>
      <c r="C1089" s="188"/>
      <c r="D1089" s="188"/>
    </row>
    <row r="1090" spans="1:4" ht="12.75">
      <c r="A1090" s="197"/>
      <c r="B1090" s="192"/>
      <c r="C1090" s="188"/>
      <c r="D1090" s="188"/>
    </row>
    <row r="1091" spans="1:4" ht="12.75">
      <c r="A1091" s="197"/>
      <c r="B1091" s="192"/>
      <c r="C1091" s="188"/>
      <c r="D1091" s="188"/>
    </row>
    <row r="1092" spans="1:4" ht="12.75">
      <c r="A1092" s="197"/>
      <c r="B1092" s="192"/>
      <c r="C1092" s="188"/>
      <c r="D1092" s="188"/>
    </row>
    <row r="1093" spans="1:4" ht="12.75">
      <c r="A1093" s="197"/>
      <c r="B1093" s="192"/>
      <c r="C1093" s="188"/>
      <c r="D1093" s="188"/>
    </row>
    <row r="1094" spans="1:4" ht="12.75">
      <c r="A1094" s="197"/>
      <c r="B1094" s="192"/>
      <c r="C1094" s="188"/>
      <c r="D1094" s="188"/>
    </row>
    <row r="1095" spans="1:4" ht="12.75">
      <c r="A1095" s="197"/>
      <c r="B1095" s="192"/>
      <c r="C1095" s="188"/>
      <c r="D1095" s="188"/>
    </row>
    <row r="1096" spans="1:4" ht="12.75">
      <c r="A1096" s="197"/>
      <c r="B1096" s="192"/>
      <c r="C1096" s="188"/>
      <c r="D1096" s="188"/>
    </row>
    <row r="1097" spans="1:4" ht="12.75">
      <c r="A1097" s="197"/>
      <c r="B1097" s="192"/>
      <c r="C1097" s="188"/>
      <c r="D1097" s="188"/>
    </row>
    <row r="1098" spans="1:4" ht="12.75">
      <c r="A1098" s="197"/>
      <c r="B1098" s="192"/>
      <c r="C1098" s="188"/>
      <c r="D1098" s="188"/>
    </row>
    <row r="1099" spans="1:4" ht="12.75">
      <c r="A1099" s="197"/>
      <c r="B1099" s="192"/>
      <c r="C1099" s="188"/>
      <c r="D1099" s="188"/>
    </row>
    <row r="1100" spans="1:4" ht="12.75">
      <c r="A1100" s="197"/>
      <c r="B1100" s="192"/>
      <c r="C1100" s="188"/>
      <c r="D1100" s="188"/>
    </row>
    <row r="1101" spans="1:4" ht="12.75">
      <c r="A1101" s="197"/>
      <c r="B1101" s="192"/>
      <c r="C1101" s="188"/>
      <c r="D1101" s="188"/>
    </row>
    <row r="1102" spans="1:4" ht="12.75">
      <c r="A1102" s="197"/>
      <c r="B1102" s="192"/>
      <c r="C1102" s="188"/>
      <c r="D1102" s="188"/>
    </row>
    <row r="1103" spans="1:4" ht="12.75">
      <c r="A1103" s="197"/>
      <c r="B1103" s="192"/>
      <c r="C1103" s="188"/>
      <c r="D1103" s="188"/>
    </row>
    <row r="1104" spans="1:4" ht="12.75">
      <c r="A1104" s="197"/>
      <c r="B1104" s="192"/>
      <c r="C1104" s="188"/>
      <c r="D1104" s="188"/>
    </row>
    <row r="1105" spans="1:4" ht="12.75">
      <c r="A1105" s="197"/>
      <c r="B1105" s="192"/>
      <c r="C1105" s="188"/>
      <c r="D1105" s="188"/>
    </row>
    <row r="1106" spans="1:4" ht="12.75">
      <c r="A1106" s="197"/>
      <c r="B1106" s="192"/>
      <c r="C1106" s="188"/>
      <c r="D1106" s="188"/>
    </row>
    <row r="1107" spans="1:4" ht="12.75">
      <c r="A1107" s="197"/>
      <c r="B1107" s="192"/>
      <c r="C1107" s="188"/>
      <c r="D1107" s="188"/>
    </row>
    <row r="1108" spans="1:4" ht="12.75">
      <c r="A1108" s="197"/>
      <c r="B1108" s="192"/>
      <c r="C1108" s="188"/>
      <c r="D1108" s="188"/>
    </row>
    <row r="1109" spans="1:4" ht="12.75">
      <c r="A1109" s="197"/>
      <c r="B1109" s="192"/>
      <c r="C1109" s="188"/>
      <c r="D1109" s="188"/>
    </row>
    <row r="1110" spans="1:4" ht="12.75">
      <c r="A1110" s="197"/>
      <c r="B1110" s="192"/>
      <c r="C1110" s="188"/>
      <c r="D1110" s="188"/>
    </row>
    <row r="1111" spans="1:4" ht="12.75">
      <c r="A1111" s="197"/>
      <c r="B1111" s="192"/>
      <c r="C1111" s="188"/>
      <c r="D1111" s="188"/>
    </row>
    <row r="1112" spans="1:4" ht="12.75">
      <c r="A1112" s="197"/>
      <c r="B1112" s="192"/>
      <c r="C1112" s="188"/>
      <c r="D1112" s="188"/>
    </row>
    <row r="1113" spans="1:4" ht="12.75">
      <c r="A1113" s="197"/>
      <c r="B1113" s="192"/>
      <c r="C1113" s="188"/>
      <c r="D1113" s="188"/>
    </row>
    <row r="1114" spans="1:4" ht="12.75">
      <c r="A1114" s="197"/>
      <c r="B1114" s="192"/>
      <c r="C1114" s="188"/>
      <c r="D1114" s="188"/>
    </row>
    <row r="1115" spans="1:4" ht="12.75">
      <c r="A1115" s="197"/>
      <c r="B1115" s="192"/>
      <c r="C1115" s="188"/>
      <c r="D1115" s="188"/>
    </row>
    <row r="1116" spans="1:4" ht="12.75">
      <c r="A1116" s="197"/>
      <c r="B1116" s="192"/>
      <c r="C1116" s="188"/>
      <c r="D1116" s="188"/>
    </row>
    <row r="1117" spans="1:4" ht="12.75">
      <c r="A1117" s="197"/>
      <c r="B1117" s="192"/>
      <c r="C1117" s="188"/>
      <c r="D1117" s="188"/>
    </row>
    <row r="1118" spans="1:4" ht="12.75">
      <c r="A1118" s="197"/>
      <c r="B1118" s="192"/>
      <c r="C1118" s="188"/>
      <c r="D1118" s="188"/>
    </row>
    <row r="1119" spans="1:4" ht="12.75">
      <c r="A1119" s="197"/>
      <c r="B1119" s="192"/>
      <c r="C1119" s="188"/>
      <c r="D1119" s="188"/>
    </row>
    <row r="1120" spans="1:4" ht="12.75">
      <c r="A1120" s="197"/>
      <c r="B1120" s="192"/>
      <c r="C1120" s="188"/>
      <c r="D1120" s="188"/>
    </row>
    <row r="1121" spans="1:4" ht="12.75">
      <c r="A1121" s="197"/>
      <c r="B1121" s="192"/>
      <c r="C1121" s="188"/>
      <c r="D1121" s="188"/>
    </row>
    <row r="1122" spans="1:4" ht="12.75">
      <c r="A1122" s="197"/>
      <c r="B1122" s="192"/>
      <c r="C1122" s="188"/>
      <c r="D1122" s="188"/>
    </row>
    <row r="1123" spans="1:4" ht="12.75">
      <c r="A1123" s="197"/>
      <c r="B1123" s="192"/>
      <c r="C1123" s="188"/>
      <c r="D1123" s="188"/>
    </row>
    <row r="1124" spans="1:4" ht="12.75">
      <c r="A1124" s="197"/>
      <c r="B1124" s="192"/>
      <c r="C1124" s="188"/>
      <c r="D1124" s="188"/>
    </row>
    <row r="1125" spans="1:4" ht="12.75">
      <c r="A1125" s="197"/>
      <c r="B1125" s="192"/>
      <c r="C1125" s="188"/>
      <c r="D1125" s="188"/>
    </row>
    <row r="1126" spans="1:4" ht="12.75">
      <c r="A1126" s="197"/>
      <c r="B1126" s="192"/>
      <c r="C1126" s="188"/>
      <c r="D1126" s="188"/>
    </row>
    <row r="1127" spans="1:4" ht="12.75">
      <c r="A1127" s="197"/>
      <c r="B1127" s="192"/>
      <c r="C1127" s="188"/>
      <c r="D1127" s="188"/>
    </row>
    <row r="1128" spans="1:4" ht="12.75">
      <c r="A1128" s="197"/>
      <c r="B1128" s="192"/>
      <c r="C1128" s="188"/>
      <c r="D1128" s="188"/>
    </row>
    <row r="1129" spans="1:4" ht="12.75">
      <c r="A1129" s="197"/>
      <c r="B1129" s="192"/>
      <c r="C1129" s="188"/>
      <c r="D1129" s="188"/>
    </row>
    <row r="1130" spans="1:4" ht="12.75">
      <c r="A1130" s="197"/>
      <c r="B1130" s="192"/>
      <c r="C1130" s="188"/>
      <c r="D1130" s="188"/>
    </row>
    <row r="1131" spans="1:4" ht="12.75">
      <c r="A1131" s="197"/>
      <c r="B1131" s="192"/>
      <c r="C1131" s="188"/>
      <c r="D1131" s="188"/>
    </row>
    <row r="1132" spans="1:4" ht="12.75">
      <c r="A1132" s="197"/>
      <c r="B1132" s="192"/>
      <c r="C1132" s="188"/>
      <c r="D1132" s="188"/>
    </row>
    <row r="1133" spans="1:4" ht="12.75">
      <c r="A1133" s="197"/>
      <c r="B1133" s="192"/>
      <c r="C1133" s="188"/>
      <c r="D1133" s="188"/>
    </row>
    <row r="1134" spans="1:4" ht="12.75">
      <c r="A1134" s="197"/>
      <c r="B1134" s="192"/>
      <c r="C1134" s="188"/>
      <c r="D1134" s="188"/>
    </row>
    <row r="1135" spans="1:4" ht="12.75">
      <c r="A1135" s="197"/>
      <c r="B1135" s="192"/>
      <c r="C1135" s="188"/>
      <c r="D1135" s="188"/>
    </row>
    <row r="1136" spans="1:4" ht="12.75">
      <c r="A1136" s="197"/>
      <c r="B1136" s="192"/>
      <c r="C1136" s="188"/>
      <c r="D1136" s="188"/>
    </row>
    <row r="1137" spans="1:4" ht="12.75">
      <c r="A1137" s="197"/>
      <c r="B1137" s="192"/>
      <c r="C1137" s="188"/>
      <c r="D1137" s="188"/>
    </row>
    <row r="1138" spans="1:4" ht="12.75">
      <c r="A1138" s="197"/>
      <c r="B1138" s="192"/>
      <c r="C1138" s="188"/>
      <c r="D1138" s="188"/>
    </row>
    <row r="1139" spans="1:4" ht="12.75">
      <c r="A1139" s="197"/>
      <c r="B1139" s="192"/>
      <c r="C1139" s="188"/>
      <c r="D1139" s="188"/>
    </row>
    <row r="1140" spans="1:4" ht="12.75">
      <c r="A1140" s="197"/>
      <c r="B1140" s="192"/>
      <c r="C1140" s="188"/>
      <c r="D1140" s="188"/>
    </row>
    <row r="1141" spans="1:4" ht="12.75">
      <c r="A1141" s="197"/>
      <c r="B1141" s="192"/>
      <c r="C1141" s="188"/>
      <c r="D1141" s="188"/>
    </row>
    <row r="1142" spans="1:4" ht="12.75">
      <c r="A1142" s="197"/>
      <c r="B1142" s="192"/>
      <c r="C1142" s="188"/>
      <c r="D1142" s="188"/>
    </row>
    <row r="1143" spans="1:4" ht="12.75">
      <c r="A1143" s="197"/>
      <c r="B1143" s="192"/>
      <c r="C1143" s="188"/>
      <c r="D1143" s="188"/>
    </row>
    <row r="1144" spans="1:4" ht="12.75">
      <c r="A1144" s="197"/>
      <c r="B1144" s="192"/>
      <c r="C1144" s="188"/>
      <c r="D1144" s="188"/>
    </row>
    <row r="1145" spans="1:4" ht="12.75">
      <c r="A1145" s="197"/>
      <c r="B1145" s="192"/>
      <c r="C1145" s="188"/>
      <c r="D1145" s="188"/>
    </row>
    <row r="1146" spans="1:4" ht="12.75">
      <c r="A1146" s="197"/>
      <c r="B1146" s="192"/>
      <c r="C1146" s="188"/>
      <c r="D1146" s="188"/>
    </row>
    <row r="1147" spans="1:4" ht="12.75">
      <c r="A1147" s="197"/>
      <c r="B1147" s="192"/>
      <c r="C1147" s="188"/>
      <c r="D1147" s="188"/>
    </row>
    <row r="1148" spans="1:4" ht="12.75">
      <c r="A1148" s="197"/>
      <c r="B1148" s="192"/>
      <c r="C1148" s="188"/>
      <c r="D1148" s="188"/>
    </row>
    <row r="1149" spans="1:4" ht="12.75">
      <c r="A1149" s="197"/>
      <c r="B1149" s="192"/>
      <c r="C1149" s="188"/>
      <c r="D1149" s="188"/>
    </row>
    <row r="1150" spans="1:4" ht="12.75">
      <c r="A1150" s="197"/>
      <c r="B1150" s="192"/>
      <c r="C1150" s="188"/>
      <c r="D1150" s="188"/>
    </row>
    <row r="1151" spans="1:4" ht="12.75">
      <c r="A1151" s="197"/>
      <c r="B1151" s="192"/>
      <c r="C1151" s="188"/>
      <c r="D1151" s="188"/>
    </row>
    <row r="1152" spans="1:4" ht="12.75">
      <c r="A1152" s="197"/>
      <c r="B1152" s="192"/>
      <c r="C1152" s="188"/>
      <c r="D1152" s="188"/>
    </row>
    <row r="1153" spans="1:4" ht="12.75">
      <c r="A1153" s="197"/>
      <c r="B1153" s="192"/>
      <c r="C1153" s="188"/>
      <c r="D1153" s="188"/>
    </row>
    <row r="1154" spans="1:4" ht="12.75">
      <c r="A1154" s="197"/>
      <c r="B1154" s="192"/>
      <c r="C1154" s="188"/>
      <c r="D1154" s="188"/>
    </row>
    <row r="1155" spans="1:4" ht="12.75">
      <c r="A1155" s="197"/>
      <c r="B1155" s="192"/>
      <c r="C1155" s="188"/>
      <c r="D1155" s="188"/>
    </row>
    <row r="1156" spans="1:4" ht="12.75">
      <c r="A1156" s="197"/>
      <c r="B1156" s="192"/>
      <c r="C1156" s="188"/>
      <c r="D1156" s="188"/>
    </row>
    <row r="1157" spans="1:4" ht="12.75">
      <c r="A1157" s="197"/>
      <c r="B1157" s="192"/>
      <c r="C1157" s="188"/>
      <c r="D1157" s="188"/>
    </row>
    <row r="1158" spans="1:4" ht="12.75">
      <c r="A1158" s="197"/>
      <c r="B1158" s="192"/>
      <c r="C1158" s="188"/>
      <c r="D1158" s="188"/>
    </row>
    <row r="1159" spans="1:4" ht="12.75">
      <c r="A1159" s="197"/>
      <c r="B1159" s="192"/>
      <c r="C1159" s="188"/>
      <c r="D1159" s="188"/>
    </row>
    <row r="1160" spans="1:4" ht="12.75">
      <c r="A1160" s="197"/>
      <c r="B1160" s="192"/>
      <c r="C1160" s="188"/>
      <c r="D1160" s="188"/>
    </row>
    <row r="1161" spans="1:4" ht="12.75">
      <c r="A1161" s="197"/>
      <c r="B1161" s="192"/>
      <c r="C1161" s="188"/>
      <c r="D1161" s="188"/>
    </row>
    <row r="1162" spans="1:4" ht="12.75">
      <c r="A1162" s="197"/>
      <c r="B1162" s="192"/>
      <c r="C1162" s="188"/>
      <c r="D1162" s="188"/>
    </row>
    <row r="1163" spans="1:4" ht="12.75">
      <c r="A1163" s="197"/>
      <c r="B1163" s="192"/>
      <c r="C1163" s="188"/>
      <c r="D1163" s="188"/>
    </row>
    <row r="1164" spans="1:4" ht="12.75">
      <c r="A1164" s="197"/>
      <c r="B1164" s="192"/>
      <c r="C1164" s="188"/>
      <c r="D1164" s="188"/>
    </row>
    <row r="1165" spans="1:4" ht="12.75">
      <c r="A1165" s="197"/>
      <c r="B1165" s="192"/>
      <c r="C1165" s="188"/>
      <c r="D1165" s="188"/>
    </row>
    <row r="1166" spans="1:4" ht="12.75">
      <c r="A1166" s="197"/>
      <c r="B1166" s="192"/>
      <c r="C1166" s="188"/>
      <c r="D1166" s="188"/>
    </row>
    <row r="1167" spans="1:4" ht="12.75">
      <c r="A1167" s="197"/>
      <c r="B1167" s="192"/>
      <c r="C1167" s="188"/>
      <c r="D1167" s="188"/>
    </row>
    <row r="1168" spans="1:4" ht="12.75">
      <c r="A1168" s="197"/>
      <c r="B1168" s="192"/>
      <c r="C1168" s="188"/>
      <c r="D1168" s="188"/>
    </row>
    <row r="1169" spans="1:4" ht="12.75">
      <c r="A1169" s="197"/>
      <c r="B1169" s="192"/>
      <c r="C1169" s="188"/>
      <c r="D1169" s="188"/>
    </row>
    <row r="1170" spans="1:4" ht="12.75">
      <c r="A1170" s="197"/>
      <c r="B1170" s="192"/>
      <c r="C1170" s="188"/>
      <c r="D1170" s="188"/>
    </row>
    <row r="1171" spans="1:4" ht="12.75">
      <c r="A1171" s="197"/>
      <c r="B1171" s="192"/>
      <c r="C1171" s="188"/>
      <c r="D1171" s="188"/>
    </row>
    <row r="1172" spans="1:4" ht="12.75">
      <c r="A1172" s="197"/>
      <c r="B1172" s="192"/>
      <c r="C1172" s="188"/>
      <c r="D1172" s="188"/>
    </row>
    <row r="1173" spans="1:4" ht="12.75">
      <c r="A1173" s="197"/>
      <c r="B1173" s="192"/>
      <c r="C1173" s="188"/>
      <c r="D1173" s="188"/>
    </row>
    <row r="1174" spans="1:4" ht="12.75">
      <c r="A1174" s="197"/>
      <c r="B1174" s="192"/>
      <c r="C1174" s="188"/>
      <c r="D1174" s="188"/>
    </row>
    <row r="1175" spans="1:4" ht="12.75">
      <c r="A1175" s="197"/>
      <c r="B1175" s="192"/>
      <c r="C1175" s="188"/>
      <c r="D1175" s="188"/>
    </row>
    <row r="1176" spans="1:4" ht="12.75">
      <c r="A1176" s="197"/>
      <c r="B1176" s="192"/>
      <c r="C1176" s="188"/>
      <c r="D1176" s="188"/>
    </row>
    <row r="1177" spans="1:4" ht="12.75">
      <c r="A1177" s="197"/>
      <c r="B1177" s="192"/>
      <c r="C1177" s="188"/>
      <c r="D1177" s="188"/>
    </row>
    <row r="1178" spans="1:4" ht="12.75">
      <c r="A1178" s="197"/>
      <c r="B1178" s="192"/>
      <c r="C1178" s="188"/>
      <c r="D1178" s="188"/>
    </row>
    <row r="1179" spans="1:4" ht="12.75">
      <c r="A1179" s="197"/>
      <c r="B1179" s="192"/>
      <c r="C1179" s="188"/>
      <c r="D1179" s="188"/>
    </row>
    <row r="1180" spans="1:4" ht="12.75">
      <c r="A1180" s="197"/>
      <c r="B1180" s="192"/>
      <c r="C1180" s="188"/>
      <c r="D1180" s="188"/>
    </row>
    <row r="1181" spans="1:4" ht="12.75">
      <c r="A1181" s="197"/>
      <c r="B1181" s="192"/>
      <c r="C1181" s="188"/>
      <c r="D1181" s="188"/>
    </row>
    <row r="1182" spans="1:4" ht="12.75">
      <c r="A1182" s="197"/>
      <c r="B1182" s="192"/>
      <c r="C1182" s="188"/>
      <c r="D1182" s="188"/>
    </row>
    <row r="1183" spans="1:4" ht="12.75">
      <c r="A1183" s="197"/>
      <c r="B1183" s="192"/>
      <c r="C1183" s="188"/>
      <c r="D1183" s="188"/>
    </row>
    <row r="1184" spans="1:4" ht="12.75">
      <c r="A1184" s="197"/>
      <c r="B1184" s="192"/>
      <c r="C1184" s="188"/>
      <c r="D1184" s="188"/>
    </row>
    <row r="1185" spans="1:4" ht="12.75">
      <c r="A1185" s="197"/>
      <c r="B1185" s="192"/>
      <c r="C1185" s="188"/>
      <c r="D1185" s="188"/>
    </row>
    <row r="1186" spans="1:4" ht="12.75">
      <c r="A1186" s="197"/>
      <c r="B1186" s="192"/>
      <c r="C1186" s="188"/>
      <c r="D1186" s="188"/>
    </row>
    <row r="1187" spans="1:4" ht="12.75">
      <c r="A1187" s="197"/>
      <c r="B1187" s="192"/>
      <c r="C1187" s="188"/>
      <c r="D1187" s="188"/>
    </row>
    <row r="1188" spans="1:4" ht="12.75">
      <c r="A1188" s="197"/>
      <c r="B1188" s="192"/>
      <c r="C1188" s="188"/>
      <c r="D1188" s="188"/>
    </row>
    <row r="1189" spans="1:4" ht="12.75">
      <c r="A1189" s="197"/>
      <c r="B1189" s="192"/>
      <c r="C1189" s="188"/>
      <c r="D1189" s="188"/>
    </row>
    <row r="1190" spans="1:4" ht="12.75">
      <c r="A1190" s="197"/>
      <c r="B1190" s="192"/>
      <c r="C1190" s="188"/>
      <c r="D1190" s="188"/>
    </row>
    <row r="1191" spans="1:4" ht="12.75">
      <c r="A1191" s="197"/>
      <c r="B1191" s="192"/>
      <c r="C1191" s="188"/>
      <c r="D1191" s="188"/>
    </row>
    <row r="1192" spans="1:4" ht="12.75">
      <c r="A1192" s="197"/>
      <c r="B1192" s="192"/>
      <c r="C1192" s="188"/>
      <c r="D1192" s="188"/>
    </row>
    <row r="1193" spans="1:4" ht="12.75">
      <c r="A1193" s="197"/>
      <c r="B1193" s="192"/>
      <c r="C1193" s="188"/>
      <c r="D1193" s="188"/>
    </row>
    <row r="1194" spans="1:4" ht="12.75">
      <c r="A1194" s="197"/>
      <c r="B1194" s="192"/>
      <c r="C1194" s="188"/>
      <c r="D1194" s="188"/>
    </row>
    <row r="1195" spans="1:4" ht="12.75">
      <c r="A1195" s="197"/>
      <c r="B1195" s="192"/>
      <c r="C1195" s="188"/>
      <c r="D1195" s="188"/>
    </row>
    <row r="1196" spans="1:4" ht="12.75">
      <c r="A1196" s="197"/>
      <c r="B1196" s="192"/>
      <c r="C1196" s="188"/>
      <c r="D1196" s="188"/>
    </row>
    <row r="1197" spans="1:4" ht="12.75">
      <c r="A1197" s="197"/>
      <c r="B1197" s="192"/>
      <c r="C1197" s="188"/>
      <c r="D1197" s="188"/>
    </row>
    <row r="1198" spans="1:4" ht="12.75">
      <c r="A1198" s="197"/>
      <c r="B1198" s="192"/>
      <c r="C1198" s="188"/>
      <c r="D1198" s="188"/>
    </row>
    <row r="1199" spans="1:4" ht="12.75">
      <c r="A1199" s="197"/>
      <c r="B1199" s="192"/>
      <c r="C1199" s="188"/>
      <c r="D1199" s="188"/>
    </row>
    <row r="1200" spans="1:4" ht="12.75">
      <c r="A1200" s="197"/>
      <c r="B1200" s="192"/>
      <c r="C1200" s="188"/>
      <c r="D1200" s="188"/>
    </row>
    <row r="1201" spans="1:4" ht="12.75">
      <c r="A1201" s="197"/>
      <c r="B1201" s="192"/>
      <c r="C1201" s="188"/>
      <c r="D1201" s="188"/>
    </row>
    <row r="1202" spans="1:4" ht="12.75">
      <c r="A1202" s="197"/>
      <c r="B1202" s="192"/>
      <c r="C1202" s="188"/>
      <c r="D1202" s="188"/>
    </row>
    <row r="1203" spans="1:4" ht="12.75">
      <c r="A1203" s="197"/>
      <c r="B1203" s="192"/>
      <c r="C1203" s="188"/>
      <c r="D1203" s="188"/>
    </row>
    <row r="1204" spans="1:4" ht="12.75">
      <c r="A1204" s="197"/>
      <c r="B1204" s="192"/>
      <c r="C1204" s="188"/>
      <c r="D1204" s="188"/>
    </row>
    <row r="1205" spans="1:4" ht="12.75">
      <c r="A1205" s="197"/>
      <c r="B1205" s="192"/>
      <c r="C1205" s="188"/>
      <c r="D1205" s="188"/>
    </row>
    <row r="1206" spans="1:4" ht="12.75">
      <c r="A1206" s="197"/>
      <c r="B1206" s="192"/>
      <c r="C1206" s="188"/>
      <c r="D1206" s="188"/>
    </row>
    <row r="1207" spans="1:4" ht="12.75">
      <c r="A1207" s="197"/>
      <c r="B1207" s="192"/>
      <c r="C1207" s="188"/>
      <c r="D1207" s="188"/>
    </row>
    <row r="1208" spans="1:4" ht="12.75">
      <c r="A1208" s="197"/>
      <c r="B1208" s="192"/>
      <c r="C1208" s="188"/>
      <c r="D1208" s="188"/>
    </row>
    <row r="1209" spans="1:4" ht="12.75">
      <c r="A1209" s="197"/>
      <c r="B1209" s="192"/>
      <c r="C1209" s="188"/>
      <c r="D1209" s="188"/>
    </row>
    <row r="1210" spans="1:4" ht="12.75">
      <c r="A1210" s="197"/>
      <c r="B1210" s="192"/>
      <c r="C1210" s="188"/>
      <c r="D1210" s="188"/>
    </row>
    <row r="1211" spans="1:4" ht="12.75">
      <c r="A1211" s="197"/>
      <c r="B1211" s="192"/>
      <c r="C1211" s="188"/>
      <c r="D1211" s="188"/>
    </row>
    <row r="1212" spans="1:4" ht="12.75">
      <c r="A1212" s="197"/>
      <c r="B1212" s="192"/>
      <c r="C1212" s="188"/>
      <c r="D1212" s="188"/>
    </row>
    <row r="1213" spans="1:4" ht="12.75">
      <c r="A1213" s="197"/>
      <c r="B1213" s="192"/>
      <c r="C1213" s="188"/>
      <c r="D1213" s="188"/>
    </row>
    <row r="1214" spans="1:4" ht="12.75">
      <c r="A1214" s="197"/>
      <c r="B1214" s="192"/>
      <c r="C1214" s="188"/>
      <c r="D1214" s="188"/>
    </row>
    <row r="1215" spans="1:4" ht="12.75">
      <c r="A1215" s="197"/>
      <c r="B1215" s="192"/>
      <c r="C1215" s="188"/>
      <c r="D1215" s="188"/>
    </row>
    <row r="1216" spans="1:4" ht="12.75">
      <c r="A1216" s="197"/>
      <c r="B1216" s="192"/>
      <c r="C1216" s="188"/>
      <c r="D1216" s="188"/>
    </row>
    <row r="1217" spans="1:4" ht="12.75">
      <c r="A1217" s="197"/>
      <c r="B1217" s="192"/>
      <c r="C1217" s="188"/>
      <c r="D1217" s="188"/>
    </row>
    <row r="1218" spans="1:4" ht="12.75">
      <c r="A1218" s="197"/>
      <c r="B1218" s="192"/>
      <c r="C1218" s="188"/>
      <c r="D1218" s="188"/>
    </row>
    <row r="1219" spans="1:4" ht="12.75">
      <c r="A1219" s="197"/>
      <c r="B1219" s="192"/>
      <c r="C1219" s="188"/>
      <c r="D1219" s="188"/>
    </row>
    <row r="1220" spans="1:4" ht="12.75">
      <c r="A1220" s="197"/>
      <c r="B1220" s="192"/>
      <c r="C1220" s="188"/>
      <c r="D1220" s="188"/>
    </row>
    <row r="1221" spans="1:4" ht="12.75">
      <c r="A1221" s="197"/>
      <c r="B1221" s="192"/>
      <c r="C1221" s="188"/>
      <c r="D1221" s="188"/>
    </row>
    <row r="1222" spans="1:4" ht="12.75">
      <c r="A1222" s="197"/>
      <c r="B1222" s="192"/>
      <c r="C1222" s="188"/>
      <c r="D1222" s="188"/>
    </row>
    <row r="1223" spans="1:4" ht="12.75">
      <c r="A1223" s="197"/>
      <c r="B1223" s="192"/>
      <c r="C1223" s="188"/>
      <c r="D1223" s="188"/>
    </row>
    <row r="1224" spans="1:4" ht="12.75">
      <c r="A1224" s="197"/>
      <c r="B1224" s="192"/>
      <c r="C1224" s="188"/>
      <c r="D1224" s="188"/>
    </row>
    <row r="1225" spans="1:4" ht="12.75">
      <c r="A1225" s="197"/>
      <c r="B1225" s="192"/>
      <c r="C1225" s="188"/>
      <c r="D1225" s="188"/>
    </row>
    <row r="1226" spans="1:4" ht="12.75">
      <c r="A1226" s="197"/>
      <c r="B1226" s="192"/>
      <c r="C1226" s="188"/>
      <c r="D1226" s="188"/>
    </row>
    <row r="1227" spans="1:4" ht="12.75">
      <c r="A1227" s="197"/>
      <c r="B1227" s="192"/>
      <c r="C1227" s="188"/>
      <c r="D1227" s="188"/>
    </row>
    <row r="1228" spans="1:4" ht="12.75">
      <c r="A1228" s="197"/>
      <c r="B1228" s="192"/>
      <c r="C1228" s="188"/>
      <c r="D1228" s="188"/>
    </row>
    <row r="1229" spans="1:4" ht="12.75">
      <c r="A1229" s="197"/>
      <c r="B1229" s="192"/>
      <c r="C1229" s="188"/>
      <c r="D1229" s="188"/>
    </row>
    <row r="1230" spans="1:4" ht="12.75">
      <c r="A1230" s="197"/>
      <c r="B1230" s="192"/>
      <c r="C1230" s="188"/>
      <c r="D1230" s="188"/>
    </row>
    <row r="1231" spans="1:4" ht="12.75">
      <c r="A1231" s="197"/>
      <c r="B1231" s="192"/>
      <c r="C1231" s="188"/>
      <c r="D1231" s="188"/>
    </row>
    <row r="1232" spans="1:4" ht="12.75">
      <c r="A1232" s="197"/>
      <c r="B1232" s="192"/>
      <c r="C1232" s="188"/>
      <c r="D1232" s="188"/>
    </row>
    <row r="1233" spans="1:4" ht="12.75">
      <c r="A1233" s="197"/>
      <c r="B1233" s="192"/>
      <c r="C1233" s="188"/>
      <c r="D1233" s="188"/>
    </row>
    <row r="1234" spans="1:4" ht="12.75">
      <c r="A1234" s="197"/>
      <c r="B1234" s="192"/>
      <c r="C1234" s="188"/>
      <c r="D1234" s="188"/>
    </row>
    <row r="1235" spans="1:4" ht="12.75">
      <c r="A1235" s="197"/>
      <c r="B1235" s="192"/>
      <c r="C1235" s="188"/>
      <c r="D1235" s="188"/>
    </row>
    <row r="1236" spans="1:4" ht="12.75">
      <c r="A1236" s="197"/>
      <c r="B1236" s="192"/>
      <c r="C1236" s="188"/>
      <c r="D1236" s="188"/>
    </row>
    <row r="1237" spans="1:4" ht="12.75">
      <c r="A1237" s="197"/>
      <c r="B1237" s="192"/>
      <c r="C1237" s="188"/>
      <c r="D1237" s="188"/>
    </row>
    <row r="1238" spans="1:4" ht="12.75">
      <c r="A1238" s="197"/>
      <c r="B1238" s="192"/>
      <c r="C1238" s="188"/>
      <c r="D1238" s="188"/>
    </row>
    <row r="1239" spans="1:4" ht="12.75">
      <c r="A1239" s="197"/>
      <c r="B1239" s="192"/>
      <c r="C1239" s="188"/>
      <c r="D1239" s="188"/>
    </row>
    <row r="1240" spans="1:4" ht="12.75">
      <c r="A1240" s="197"/>
      <c r="B1240" s="192"/>
      <c r="C1240" s="188"/>
      <c r="D1240" s="188"/>
    </row>
    <row r="1241" spans="1:4" ht="12.75">
      <c r="A1241" s="197"/>
      <c r="B1241" s="192"/>
      <c r="C1241" s="188"/>
      <c r="D1241" s="188"/>
    </row>
    <row r="1242" spans="1:4" ht="12.75">
      <c r="A1242" s="197"/>
      <c r="B1242" s="192"/>
      <c r="C1242" s="188"/>
      <c r="D1242" s="188"/>
    </row>
    <row r="1243" spans="1:4" ht="12.75">
      <c r="A1243" s="197"/>
      <c r="B1243" s="192"/>
      <c r="C1243" s="188"/>
      <c r="D1243" s="188"/>
    </row>
    <row r="1244" spans="1:4" ht="12.75">
      <c r="A1244" s="197"/>
      <c r="B1244" s="192"/>
      <c r="C1244" s="188"/>
      <c r="D1244" s="188"/>
    </row>
    <row r="1245" spans="1:4" ht="12.75">
      <c r="A1245" s="197"/>
      <c r="B1245" s="192"/>
      <c r="C1245" s="188"/>
      <c r="D1245" s="188"/>
    </row>
    <row r="1246" spans="1:4" ht="12.75">
      <c r="A1246" s="197"/>
      <c r="B1246" s="192"/>
      <c r="C1246" s="188"/>
      <c r="D1246" s="188"/>
    </row>
    <row r="1247" spans="1:4" ht="12.75">
      <c r="A1247" s="197"/>
      <c r="B1247" s="192"/>
      <c r="C1247" s="188"/>
      <c r="D1247" s="188"/>
    </row>
    <row r="1248" spans="1:4" ht="12.75">
      <c r="A1248" s="197"/>
      <c r="B1248" s="192"/>
      <c r="C1248" s="188"/>
      <c r="D1248" s="188"/>
    </row>
    <row r="1249" spans="1:4" ht="12.75">
      <c r="A1249" s="197"/>
      <c r="B1249" s="192"/>
      <c r="C1249" s="188"/>
      <c r="D1249" s="188"/>
    </row>
    <row r="1250" spans="1:4" ht="12.75">
      <c r="A1250" s="197"/>
      <c r="B1250" s="192"/>
      <c r="C1250" s="188"/>
      <c r="D1250" s="188"/>
    </row>
    <row r="1251" spans="1:4" ht="12.75">
      <c r="A1251" s="197"/>
      <c r="B1251" s="192"/>
      <c r="C1251" s="188"/>
      <c r="D1251" s="188"/>
    </row>
    <row r="1252" spans="1:4" ht="12.75">
      <c r="A1252" s="197"/>
      <c r="B1252" s="192"/>
      <c r="C1252" s="188"/>
      <c r="D1252" s="188"/>
    </row>
    <row r="1253" spans="1:4" ht="12.75">
      <c r="A1253" s="197"/>
      <c r="B1253" s="192"/>
      <c r="C1253" s="188"/>
      <c r="D1253" s="188"/>
    </row>
    <row r="1254" spans="1:4" ht="12.75">
      <c r="A1254" s="197"/>
      <c r="B1254" s="192"/>
      <c r="C1254" s="188"/>
      <c r="D1254" s="188"/>
    </row>
    <row r="1255" spans="1:4" ht="12.75">
      <c r="A1255" s="197"/>
      <c r="B1255" s="192"/>
      <c r="C1255" s="188"/>
      <c r="D1255" s="188"/>
    </row>
    <row r="1256" spans="1:4" ht="12.75">
      <c r="A1256" s="197"/>
      <c r="B1256" s="192"/>
      <c r="C1256" s="188"/>
      <c r="D1256" s="188"/>
    </row>
    <row r="1257" spans="1:4" ht="12.75">
      <c r="A1257" s="197"/>
      <c r="B1257" s="192"/>
      <c r="C1257" s="188"/>
      <c r="D1257" s="188"/>
    </row>
    <row r="1258" spans="1:4" ht="12.75">
      <c r="A1258" s="197"/>
      <c r="B1258" s="192"/>
      <c r="C1258" s="188"/>
      <c r="D1258" s="188"/>
    </row>
    <row r="1259" spans="1:4" ht="12.75">
      <c r="A1259" s="197"/>
      <c r="B1259" s="192"/>
      <c r="C1259" s="188"/>
      <c r="D1259" s="188"/>
    </row>
    <row r="1260" spans="1:4" ht="12.75">
      <c r="A1260" s="197"/>
      <c r="B1260" s="192"/>
      <c r="C1260" s="188"/>
      <c r="D1260" s="188"/>
    </row>
    <row r="1261" spans="1:4" ht="12.75">
      <c r="A1261" s="197"/>
      <c r="B1261" s="192"/>
      <c r="C1261" s="188"/>
      <c r="D1261" s="188"/>
    </row>
    <row r="1262" spans="1:4" ht="12.75">
      <c r="A1262" s="197"/>
      <c r="B1262" s="192"/>
      <c r="C1262" s="188"/>
      <c r="D1262" s="188"/>
    </row>
    <row r="1263" spans="1:4" ht="12.75">
      <c r="A1263" s="197"/>
      <c r="B1263" s="192"/>
      <c r="C1263" s="188"/>
      <c r="D1263" s="188"/>
    </row>
    <row r="1264" spans="1:4" ht="12.75">
      <c r="A1264" s="197"/>
      <c r="B1264" s="192"/>
      <c r="C1264" s="188"/>
      <c r="D1264" s="188"/>
    </row>
    <row r="1265" spans="1:4" ht="12.75">
      <c r="A1265" s="197"/>
      <c r="B1265" s="192"/>
      <c r="C1265" s="188"/>
      <c r="D1265" s="188"/>
    </row>
    <row r="1266" spans="1:4" ht="12.75">
      <c r="A1266" s="197"/>
      <c r="B1266" s="192"/>
      <c r="C1266" s="188"/>
      <c r="D1266" s="188"/>
    </row>
    <row r="1267" spans="1:4" ht="12.75">
      <c r="A1267" s="197"/>
      <c r="B1267" s="192"/>
      <c r="C1267" s="188"/>
      <c r="D1267" s="188"/>
    </row>
    <row r="1268" spans="1:4" ht="12.75">
      <c r="A1268" s="197"/>
      <c r="B1268" s="192"/>
      <c r="C1268" s="188"/>
      <c r="D1268" s="188"/>
    </row>
    <row r="1269" spans="1:4" ht="12.75">
      <c r="A1269" s="197"/>
      <c r="B1269" s="192"/>
      <c r="C1269" s="188"/>
      <c r="D1269" s="188"/>
    </row>
    <row r="1270" spans="1:4" ht="12.75">
      <c r="A1270" s="197"/>
      <c r="B1270" s="192"/>
      <c r="C1270" s="188"/>
      <c r="D1270" s="188"/>
    </row>
    <row r="1271" spans="1:4" ht="12.75">
      <c r="A1271" s="197"/>
      <c r="B1271" s="192"/>
      <c r="C1271" s="188"/>
      <c r="D1271" s="188"/>
    </row>
    <row r="1272" spans="1:4" ht="12.75">
      <c r="A1272" s="197"/>
      <c r="B1272" s="192"/>
      <c r="C1272" s="188"/>
      <c r="D1272" s="188"/>
    </row>
    <row r="1273" spans="1:4" ht="12.75">
      <c r="A1273" s="197"/>
      <c r="B1273" s="192"/>
      <c r="C1273" s="188"/>
      <c r="D1273" s="188"/>
    </row>
    <row r="1274" spans="1:4" ht="12.75">
      <c r="A1274" s="197"/>
      <c r="B1274" s="192"/>
      <c r="C1274" s="188"/>
      <c r="D1274" s="188"/>
    </row>
    <row r="1275" spans="1:4" ht="12.75">
      <c r="A1275" s="197"/>
      <c r="B1275" s="192"/>
      <c r="C1275" s="188"/>
      <c r="D1275" s="188"/>
    </row>
    <row r="1276" spans="1:4" ht="12.75">
      <c r="A1276" s="197"/>
      <c r="B1276" s="192"/>
      <c r="C1276" s="188"/>
      <c r="D1276" s="188"/>
    </row>
    <row r="1277" spans="1:4" ht="12.75">
      <c r="A1277" s="197"/>
      <c r="B1277" s="192"/>
      <c r="C1277" s="188"/>
      <c r="D1277" s="188"/>
    </row>
    <row r="1278" spans="1:4" ht="12.75">
      <c r="A1278" s="197"/>
      <c r="B1278" s="192"/>
      <c r="C1278" s="188"/>
      <c r="D1278" s="188"/>
    </row>
    <row r="1279" spans="1:4" ht="12.75">
      <c r="A1279" s="197"/>
      <c r="B1279" s="192"/>
      <c r="C1279" s="188"/>
      <c r="D1279" s="188"/>
    </row>
    <row r="1280" spans="1:4" ht="12.75">
      <c r="A1280" s="197"/>
      <c r="B1280" s="192"/>
      <c r="C1280" s="188"/>
      <c r="D1280" s="188"/>
    </row>
    <row r="1281" spans="1:4" ht="12.75">
      <c r="A1281" s="197"/>
      <c r="B1281" s="192"/>
      <c r="C1281" s="188"/>
      <c r="D1281" s="188"/>
    </row>
    <row r="1282" spans="1:4" ht="12.75">
      <c r="A1282" s="197"/>
      <c r="B1282" s="192"/>
      <c r="C1282" s="188"/>
      <c r="D1282" s="188"/>
    </row>
    <row r="1283" spans="1:4" ht="12.75">
      <c r="A1283" s="197"/>
      <c r="B1283" s="192"/>
      <c r="C1283" s="188"/>
      <c r="D1283" s="188"/>
    </row>
    <row r="1284" spans="1:4" ht="12.75">
      <c r="A1284" s="197"/>
      <c r="B1284" s="192"/>
      <c r="C1284" s="188"/>
      <c r="D1284" s="188"/>
    </row>
    <row r="1285" spans="1:4" ht="12.75">
      <c r="A1285" s="197"/>
      <c r="B1285" s="192"/>
      <c r="C1285" s="188"/>
      <c r="D1285" s="188"/>
    </row>
    <row r="1286" spans="1:4" ht="12.75">
      <c r="A1286" s="197"/>
      <c r="B1286" s="192"/>
      <c r="C1286" s="188"/>
      <c r="D1286" s="188"/>
    </row>
    <row r="1287" spans="1:4" ht="12.75">
      <c r="A1287" s="197"/>
      <c r="B1287" s="192"/>
      <c r="C1287" s="188"/>
      <c r="D1287" s="188"/>
    </row>
    <row r="1288" spans="1:4" ht="12.75">
      <c r="A1288" s="197"/>
      <c r="B1288" s="192"/>
      <c r="C1288" s="188"/>
      <c r="D1288" s="188"/>
    </row>
    <row r="1289" spans="1:4" ht="12.75">
      <c r="A1289" s="197"/>
      <c r="B1289" s="192"/>
      <c r="C1289" s="188"/>
      <c r="D1289" s="188"/>
    </row>
    <row r="1290" spans="1:4" ht="12.75">
      <c r="A1290" s="197"/>
      <c r="B1290" s="192"/>
      <c r="C1290" s="188"/>
      <c r="D1290" s="188"/>
    </row>
    <row r="1291" spans="1:4" ht="12.75">
      <c r="A1291" s="197"/>
      <c r="B1291" s="192"/>
      <c r="C1291" s="188"/>
      <c r="D1291" s="188"/>
    </row>
    <row r="1292" spans="1:4" ht="12.75">
      <c r="A1292" s="197"/>
      <c r="B1292" s="192"/>
      <c r="C1292" s="188"/>
      <c r="D1292" s="188"/>
    </row>
    <row r="1293" spans="1:4" ht="12.75">
      <c r="A1293" s="197"/>
      <c r="B1293" s="192"/>
      <c r="C1293" s="188"/>
      <c r="D1293" s="188"/>
    </row>
    <row r="1294" spans="1:4" ht="12.75">
      <c r="A1294" s="197"/>
      <c r="B1294" s="192"/>
      <c r="C1294" s="188"/>
      <c r="D1294" s="188"/>
    </row>
    <row r="1295" spans="1:4" ht="12.75">
      <c r="A1295" s="197"/>
      <c r="B1295" s="192"/>
      <c r="C1295" s="188"/>
      <c r="D1295" s="188"/>
    </row>
    <row r="1296" spans="1:4" ht="12.75">
      <c r="A1296" s="197"/>
      <c r="B1296" s="192"/>
      <c r="C1296" s="188"/>
      <c r="D1296" s="188"/>
    </row>
    <row r="1297" spans="1:4" ht="12.75">
      <c r="A1297" s="197"/>
      <c r="B1297" s="192"/>
      <c r="C1297" s="188"/>
      <c r="D1297" s="188"/>
    </row>
    <row r="1298" spans="1:4" ht="12.75">
      <c r="A1298" s="197"/>
      <c r="B1298" s="192"/>
      <c r="C1298" s="188"/>
      <c r="D1298" s="188"/>
    </row>
    <row r="1299" spans="1:4" ht="12.75">
      <c r="A1299" s="197"/>
      <c r="B1299" s="192"/>
      <c r="C1299" s="188"/>
      <c r="D1299" s="188"/>
    </row>
    <row r="1300" spans="1:4" ht="12.75">
      <c r="A1300" s="197"/>
      <c r="B1300" s="192"/>
      <c r="C1300" s="188"/>
      <c r="D1300" s="188"/>
    </row>
    <row r="1301" spans="1:4" ht="12.75">
      <c r="A1301" s="197"/>
      <c r="B1301" s="192"/>
      <c r="C1301" s="188"/>
      <c r="D1301" s="188"/>
    </row>
    <row r="1302" spans="1:4" ht="12.75">
      <c r="A1302" s="197"/>
      <c r="B1302" s="192"/>
      <c r="C1302" s="188"/>
      <c r="D1302" s="188"/>
    </row>
    <row r="1303" spans="1:4" ht="12.75">
      <c r="A1303" s="197"/>
      <c r="B1303" s="192"/>
      <c r="C1303" s="188"/>
      <c r="D1303" s="188"/>
    </row>
    <row r="1304" spans="1:4" ht="12.75">
      <c r="A1304" s="197"/>
      <c r="B1304" s="192"/>
      <c r="C1304" s="188"/>
      <c r="D1304" s="188"/>
    </row>
    <row r="1305" spans="1:4" ht="12.75">
      <c r="A1305" s="197"/>
      <c r="B1305" s="192"/>
      <c r="C1305" s="188"/>
      <c r="D1305" s="188"/>
    </row>
    <row r="1306" spans="1:4" ht="12.75">
      <c r="A1306" s="197"/>
      <c r="B1306" s="192"/>
      <c r="C1306" s="188"/>
      <c r="D1306" s="188"/>
    </row>
    <row r="1307" spans="1:4" ht="12.75">
      <c r="A1307" s="197"/>
      <c r="B1307" s="192"/>
      <c r="C1307" s="188"/>
      <c r="D1307" s="188"/>
    </row>
    <row r="1308" spans="1:4" ht="12.75">
      <c r="A1308" s="197"/>
      <c r="B1308" s="192"/>
      <c r="C1308" s="188"/>
      <c r="D1308" s="188"/>
    </row>
    <row r="1309" spans="1:4" ht="12.75">
      <c r="A1309" s="197"/>
      <c r="B1309" s="192"/>
      <c r="C1309" s="188"/>
      <c r="D1309" s="188"/>
    </row>
    <row r="1310" spans="1:4" ht="12.75">
      <c r="A1310" s="197"/>
      <c r="B1310" s="192"/>
      <c r="C1310" s="188"/>
      <c r="D1310" s="188"/>
    </row>
    <row r="1311" spans="1:4" ht="12.75">
      <c r="A1311" s="197"/>
      <c r="B1311" s="192"/>
      <c r="C1311" s="188"/>
      <c r="D1311" s="188"/>
    </row>
    <row r="1312" spans="1:4" ht="12.75">
      <c r="A1312" s="197"/>
      <c r="B1312" s="192"/>
      <c r="C1312" s="188"/>
      <c r="D1312" s="188"/>
    </row>
    <row r="1313" spans="1:4" ht="12.75">
      <c r="A1313" s="197"/>
      <c r="B1313" s="192"/>
      <c r="C1313" s="188"/>
      <c r="D1313" s="188"/>
    </row>
    <row r="1314" spans="1:4" ht="12.75">
      <c r="A1314" s="197"/>
      <c r="B1314" s="192"/>
      <c r="C1314" s="188"/>
      <c r="D1314" s="188"/>
    </row>
    <row r="1315" spans="1:4" ht="12.75">
      <c r="A1315" s="197"/>
      <c r="B1315" s="192"/>
      <c r="C1315" s="188"/>
      <c r="D1315" s="188"/>
    </row>
    <row r="1316" spans="1:4" ht="12.75">
      <c r="A1316" s="197"/>
      <c r="B1316" s="192"/>
      <c r="C1316" s="188"/>
      <c r="D1316" s="188"/>
    </row>
    <row r="1317" spans="1:4" ht="12.75">
      <c r="A1317" s="197"/>
      <c r="B1317" s="192"/>
      <c r="C1317" s="188"/>
      <c r="D1317" s="188"/>
    </row>
    <row r="1318" spans="1:4" ht="12.75">
      <c r="A1318" s="197"/>
      <c r="B1318" s="192"/>
      <c r="C1318" s="188"/>
      <c r="D1318" s="188"/>
    </row>
    <row r="1319" spans="1:4" ht="12.75">
      <c r="A1319" s="197"/>
      <c r="B1319" s="192"/>
      <c r="C1319" s="188"/>
      <c r="D1319" s="188"/>
    </row>
    <row r="1320" spans="1:4" ht="12.75">
      <c r="A1320" s="197"/>
      <c r="B1320" s="192"/>
      <c r="C1320" s="188"/>
      <c r="D1320" s="188"/>
    </row>
    <row r="1321" spans="1:4" ht="12.75">
      <c r="A1321" s="197"/>
      <c r="B1321" s="192"/>
      <c r="C1321" s="188"/>
      <c r="D1321" s="188"/>
    </row>
    <row r="1322" spans="1:4" ht="12.75">
      <c r="A1322" s="197"/>
      <c r="B1322" s="192"/>
      <c r="C1322" s="188"/>
      <c r="D1322" s="188"/>
    </row>
    <row r="1323" spans="1:4" ht="12.75">
      <c r="A1323" s="197"/>
      <c r="B1323" s="192"/>
      <c r="C1323" s="188"/>
      <c r="D1323" s="188"/>
    </row>
    <row r="1324" spans="1:4" ht="12.75">
      <c r="A1324" s="197"/>
      <c r="B1324" s="192"/>
      <c r="C1324" s="188"/>
      <c r="D1324" s="188"/>
    </row>
    <row r="1325" spans="1:4" ht="12.75">
      <c r="A1325" s="197"/>
      <c r="B1325" s="192"/>
      <c r="C1325" s="188"/>
      <c r="D1325" s="188"/>
    </row>
    <row r="1326" spans="1:4" ht="12.75">
      <c r="A1326" s="197"/>
      <c r="B1326" s="192"/>
      <c r="C1326" s="188"/>
      <c r="D1326" s="188"/>
    </row>
    <row r="1327" spans="1:4" ht="12.75">
      <c r="A1327" s="197"/>
      <c r="B1327" s="192"/>
      <c r="C1327" s="188"/>
      <c r="D1327" s="188"/>
    </row>
    <row r="1328" spans="1:4" ht="12.75">
      <c r="A1328" s="197"/>
      <c r="B1328" s="192"/>
      <c r="C1328" s="188"/>
      <c r="D1328" s="188"/>
    </row>
    <row r="1329" spans="1:4" ht="12.75">
      <c r="A1329" s="197"/>
      <c r="B1329" s="192"/>
      <c r="C1329" s="188"/>
      <c r="D1329" s="188"/>
    </row>
    <row r="1330" spans="1:4" ht="12.75">
      <c r="A1330" s="197"/>
      <c r="B1330" s="192"/>
      <c r="C1330" s="188"/>
      <c r="D1330" s="188"/>
    </row>
    <row r="1331" spans="1:4" ht="12.75">
      <c r="A1331" s="197"/>
      <c r="B1331" s="192"/>
      <c r="C1331" s="188"/>
      <c r="D1331" s="188"/>
    </row>
    <row r="1332" spans="1:4" ht="12.75">
      <c r="A1332" s="197"/>
      <c r="B1332" s="192"/>
      <c r="C1332" s="188"/>
      <c r="D1332" s="188"/>
    </row>
    <row r="1333" spans="1:4" ht="12.75">
      <c r="A1333" s="197"/>
      <c r="B1333" s="192"/>
      <c r="C1333" s="188"/>
      <c r="D1333" s="188"/>
    </row>
    <row r="1334" spans="1:4" ht="12.75">
      <c r="A1334" s="197"/>
      <c r="B1334" s="192"/>
      <c r="C1334" s="188"/>
      <c r="D1334" s="188"/>
    </row>
    <row r="1335" spans="1:4" ht="12.75">
      <c r="A1335" s="197"/>
      <c r="B1335" s="192"/>
      <c r="C1335" s="188"/>
      <c r="D1335" s="188"/>
    </row>
    <row r="1336" spans="1:4" ht="12.75">
      <c r="A1336" s="197"/>
      <c r="B1336" s="192"/>
      <c r="C1336" s="188"/>
      <c r="D1336" s="188"/>
    </row>
    <row r="1337" spans="1:4" ht="12.75">
      <c r="A1337" s="197"/>
      <c r="B1337" s="192"/>
      <c r="C1337" s="188"/>
      <c r="D1337" s="188"/>
    </row>
    <row r="1338" spans="1:4" ht="12.75">
      <c r="A1338" s="197"/>
      <c r="B1338" s="192"/>
      <c r="C1338" s="188"/>
      <c r="D1338" s="188"/>
    </row>
    <row r="1339" spans="1:4" ht="12.75">
      <c r="A1339" s="197"/>
      <c r="B1339" s="192"/>
      <c r="C1339" s="188"/>
      <c r="D1339" s="188"/>
    </row>
    <row r="1340" spans="1:4" ht="12.75">
      <c r="A1340" s="197"/>
      <c r="B1340" s="192"/>
      <c r="C1340" s="188"/>
      <c r="D1340" s="188"/>
    </row>
    <row r="1341" spans="1:4" ht="12.75">
      <c r="A1341" s="197"/>
      <c r="B1341" s="192"/>
      <c r="C1341" s="188"/>
      <c r="D1341" s="188"/>
    </row>
    <row r="1342" spans="1:4" ht="12.75">
      <c r="A1342" s="197"/>
      <c r="B1342" s="192"/>
      <c r="C1342" s="188"/>
      <c r="D1342" s="188"/>
    </row>
    <row r="1343" spans="1:4" ht="12.75">
      <c r="A1343" s="197"/>
      <c r="B1343" s="192"/>
      <c r="C1343" s="188"/>
      <c r="D1343" s="188"/>
    </row>
    <row r="1344" spans="1:4" ht="12.75">
      <c r="A1344" s="197"/>
      <c r="B1344" s="192"/>
      <c r="C1344" s="188"/>
      <c r="D1344" s="188"/>
    </row>
    <row r="1345" spans="1:4" ht="12.75">
      <c r="A1345" s="197"/>
      <c r="B1345" s="192"/>
      <c r="C1345" s="188"/>
      <c r="D1345" s="188"/>
    </row>
    <row r="1346" spans="1:4" ht="12.75">
      <c r="A1346" s="197"/>
      <c r="B1346" s="192"/>
      <c r="C1346" s="188"/>
      <c r="D1346" s="188"/>
    </row>
    <row r="1347" spans="1:4" ht="12.75">
      <c r="A1347" s="197"/>
      <c r="B1347" s="192"/>
      <c r="C1347" s="188"/>
      <c r="D1347" s="188"/>
    </row>
    <row r="1348" spans="1:4" ht="12.75">
      <c r="A1348" s="197"/>
      <c r="B1348" s="192"/>
      <c r="C1348" s="188"/>
      <c r="D1348" s="188"/>
    </row>
    <row r="1349" spans="1:4" ht="12.75">
      <c r="A1349" s="197"/>
      <c r="B1349" s="192"/>
      <c r="C1349" s="188"/>
      <c r="D1349" s="188"/>
    </row>
    <row r="1350" spans="1:4" ht="12.75">
      <c r="A1350" s="197"/>
      <c r="B1350" s="192"/>
      <c r="C1350" s="188"/>
      <c r="D1350" s="188"/>
    </row>
    <row r="1351" spans="1:4" ht="12.75">
      <c r="A1351" s="197"/>
      <c r="B1351" s="192"/>
      <c r="C1351" s="188"/>
      <c r="D1351" s="188"/>
    </row>
    <row r="1352" spans="1:4" ht="12.75">
      <c r="A1352" s="197"/>
      <c r="B1352" s="192"/>
      <c r="C1352" s="188"/>
      <c r="D1352" s="188"/>
    </row>
    <row r="1353" spans="1:4" ht="12.75">
      <c r="A1353" s="197"/>
      <c r="B1353" s="192"/>
      <c r="C1353" s="188"/>
      <c r="D1353" s="188"/>
    </row>
    <row r="1354" spans="1:4" ht="12.75">
      <c r="A1354" s="197"/>
      <c r="B1354" s="192"/>
      <c r="C1354" s="188"/>
      <c r="D1354" s="188"/>
    </row>
    <row r="1355" spans="1:4" ht="12.75">
      <c r="A1355" s="197"/>
      <c r="B1355" s="192"/>
      <c r="C1355" s="188"/>
      <c r="D1355" s="188"/>
    </row>
    <row r="1356" spans="1:4" ht="12.75">
      <c r="A1356" s="197"/>
      <c r="B1356" s="192"/>
      <c r="C1356" s="188"/>
      <c r="D1356" s="188"/>
    </row>
    <row r="1357" spans="1:4" ht="12.75">
      <c r="A1357" s="197"/>
      <c r="B1357" s="192"/>
      <c r="C1357" s="188"/>
      <c r="D1357" s="188"/>
    </row>
    <row r="1358" spans="1:4" ht="12.75">
      <c r="A1358" s="197"/>
      <c r="B1358" s="192"/>
      <c r="C1358" s="188"/>
      <c r="D1358" s="188"/>
    </row>
    <row r="1359" spans="1:4" ht="12.75">
      <c r="A1359" s="197"/>
      <c r="B1359" s="192"/>
      <c r="C1359" s="188"/>
      <c r="D1359" s="188"/>
    </row>
    <row r="1360" spans="1:4" ht="12.75">
      <c r="A1360" s="197"/>
      <c r="B1360" s="192"/>
      <c r="C1360" s="188"/>
      <c r="D1360" s="188"/>
    </row>
    <row r="1361" spans="1:4" ht="12.75">
      <c r="A1361" s="197"/>
      <c r="B1361" s="192"/>
      <c r="C1361" s="188"/>
      <c r="D1361" s="188"/>
    </row>
    <row r="1362" spans="1:4" ht="12.75">
      <c r="A1362" s="197"/>
      <c r="B1362" s="192"/>
      <c r="C1362" s="188"/>
      <c r="D1362" s="188"/>
    </row>
    <row r="1363" spans="1:4" ht="12.75">
      <c r="A1363" s="197"/>
      <c r="B1363" s="192"/>
      <c r="C1363" s="188"/>
      <c r="D1363" s="188"/>
    </row>
    <row r="1364" spans="1:4" ht="12.75">
      <c r="A1364" s="197"/>
      <c r="B1364" s="192"/>
      <c r="C1364" s="188"/>
      <c r="D1364" s="188"/>
    </row>
    <row r="1365" spans="1:4" ht="12.75">
      <c r="A1365" s="197"/>
      <c r="B1365" s="192"/>
      <c r="C1365" s="188"/>
      <c r="D1365" s="188"/>
    </row>
    <row r="1366" spans="1:4" ht="12.75">
      <c r="A1366" s="197"/>
      <c r="B1366" s="192"/>
      <c r="C1366" s="188"/>
      <c r="D1366" s="188"/>
    </row>
    <row r="1367" spans="1:4" ht="12.75">
      <c r="A1367" s="197"/>
      <c r="B1367" s="192"/>
      <c r="C1367" s="188"/>
      <c r="D1367" s="188"/>
    </row>
    <row r="1368" spans="1:4" ht="12.75">
      <c r="A1368" s="197"/>
      <c r="B1368" s="192"/>
      <c r="C1368" s="188"/>
      <c r="D1368" s="188"/>
    </row>
    <row r="1369" spans="1:4" ht="12.75">
      <c r="A1369" s="197"/>
      <c r="B1369" s="192"/>
      <c r="C1369" s="188"/>
      <c r="D1369" s="188"/>
    </row>
    <row r="1370" spans="1:4" ht="12.75">
      <c r="A1370" s="197"/>
      <c r="B1370" s="192"/>
      <c r="C1370" s="188"/>
      <c r="D1370" s="188"/>
    </row>
    <row r="1371" spans="1:4" ht="12.75">
      <c r="A1371" s="197"/>
      <c r="B1371" s="192"/>
      <c r="C1371" s="188"/>
      <c r="D1371" s="188"/>
    </row>
    <row r="1372" spans="1:4" ht="12.75">
      <c r="A1372" s="197"/>
      <c r="B1372" s="192"/>
      <c r="C1372" s="188"/>
      <c r="D1372" s="188"/>
    </row>
    <row r="1373" spans="1:4" ht="12.75">
      <c r="A1373" s="197"/>
      <c r="B1373" s="192"/>
      <c r="C1373" s="188"/>
      <c r="D1373" s="188"/>
    </row>
    <row r="1374" spans="1:4" ht="12.75">
      <c r="A1374" s="197"/>
      <c r="B1374" s="192"/>
      <c r="C1374" s="188"/>
      <c r="D1374" s="188"/>
    </row>
    <row r="1375" spans="1:4" ht="12.75">
      <c r="A1375" s="197"/>
      <c r="B1375" s="192"/>
      <c r="C1375" s="188"/>
      <c r="D1375" s="188"/>
    </row>
    <row r="1376" spans="1:4" ht="12.75">
      <c r="A1376" s="197"/>
      <c r="B1376" s="192"/>
      <c r="C1376" s="188"/>
      <c r="D1376" s="188"/>
    </row>
    <row r="1377" spans="1:4" ht="12.75">
      <c r="A1377" s="197"/>
      <c r="B1377" s="192"/>
      <c r="C1377" s="188"/>
      <c r="D1377" s="188"/>
    </row>
    <row r="1378" spans="1:4" ht="12.75">
      <c r="A1378" s="197"/>
      <c r="B1378" s="192"/>
      <c r="C1378" s="188"/>
      <c r="D1378" s="188"/>
    </row>
    <row r="1379" spans="1:4" ht="12.75">
      <c r="A1379" s="197"/>
      <c r="B1379" s="192"/>
      <c r="C1379" s="188"/>
      <c r="D1379" s="188"/>
    </row>
    <row r="1380" spans="1:4" ht="12.75">
      <c r="A1380" s="197"/>
      <c r="B1380" s="192"/>
      <c r="C1380" s="188"/>
      <c r="D1380" s="188"/>
    </row>
    <row r="1381" spans="1:4" ht="12.75">
      <c r="A1381" s="197"/>
      <c r="B1381" s="192"/>
      <c r="C1381" s="188"/>
      <c r="D1381" s="188"/>
    </row>
    <row r="1382" spans="1:4" ht="12.75">
      <c r="A1382" s="197"/>
      <c r="B1382" s="192"/>
      <c r="C1382" s="188"/>
      <c r="D1382" s="188"/>
    </row>
    <row r="1383" spans="1:4" ht="12.75">
      <c r="A1383" s="197"/>
      <c r="B1383" s="192"/>
      <c r="C1383" s="188"/>
      <c r="D1383" s="188"/>
    </row>
    <row r="1384" spans="1:4" ht="12.75">
      <c r="A1384" s="197"/>
      <c r="B1384" s="192"/>
      <c r="C1384" s="188"/>
      <c r="D1384" s="188"/>
    </row>
    <row r="1385" spans="1:4" ht="12.75">
      <c r="A1385" s="197"/>
      <c r="B1385" s="192"/>
      <c r="C1385" s="188"/>
      <c r="D1385" s="188"/>
    </row>
    <row r="1386" spans="1:4" ht="12.75">
      <c r="A1386" s="197"/>
      <c r="B1386" s="192"/>
      <c r="C1386" s="188"/>
      <c r="D1386" s="188"/>
    </row>
    <row r="1387" spans="1:4" ht="12.75">
      <c r="A1387" s="197"/>
      <c r="B1387" s="192"/>
      <c r="C1387" s="188"/>
      <c r="D1387" s="188"/>
    </row>
    <row r="1388" spans="1:4" ht="12.75">
      <c r="A1388" s="197"/>
      <c r="B1388" s="192"/>
      <c r="C1388" s="188"/>
      <c r="D1388" s="188"/>
    </row>
    <row r="1389" spans="1:4" ht="12.75">
      <c r="A1389" s="197"/>
      <c r="B1389" s="192"/>
      <c r="C1389" s="188"/>
      <c r="D1389" s="188"/>
    </row>
    <row r="1390" spans="1:4" ht="12.75">
      <c r="A1390" s="197"/>
      <c r="B1390" s="192"/>
      <c r="C1390" s="188"/>
      <c r="D1390" s="188"/>
    </row>
    <row r="1391" spans="1:4" ht="12.75">
      <c r="A1391" s="197"/>
      <c r="B1391" s="192"/>
      <c r="C1391" s="188"/>
      <c r="D1391" s="188"/>
    </row>
    <row r="1392" spans="1:4" ht="12.75">
      <c r="A1392" s="197"/>
      <c r="B1392" s="192"/>
      <c r="C1392" s="188"/>
      <c r="D1392" s="188"/>
    </row>
    <row r="1393" spans="1:4" ht="12.75">
      <c r="A1393" s="197"/>
      <c r="B1393" s="192"/>
      <c r="C1393" s="188"/>
      <c r="D1393" s="188"/>
    </row>
    <row r="1394" spans="1:4" ht="12.75">
      <c r="A1394" s="197"/>
      <c r="B1394" s="192"/>
      <c r="C1394" s="188"/>
      <c r="D1394" s="188"/>
    </row>
    <row r="1395" spans="1:4" ht="12.75">
      <c r="A1395" s="197"/>
      <c r="B1395" s="192"/>
      <c r="C1395" s="188"/>
      <c r="D1395" s="188"/>
    </row>
    <row r="1396" spans="1:4" ht="12.75">
      <c r="A1396" s="197"/>
      <c r="B1396" s="192"/>
      <c r="C1396" s="188"/>
      <c r="D1396" s="188"/>
    </row>
    <row r="1397" spans="1:4" ht="12.75">
      <c r="A1397" s="197"/>
      <c r="B1397" s="192"/>
      <c r="C1397" s="188"/>
      <c r="D1397" s="188"/>
    </row>
    <row r="1398" spans="1:4" ht="12.75">
      <c r="A1398" s="197"/>
      <c r="B1398" s="192"/>
      <c r="C1398" s="188"/>
      <c r="D1398" s="188"/>
    </row>
    <row r="1399" spans="1:4" ht="12.75">
      <c r="A1399" s="197"/>
      <c r="B1399" s="192"/>
      <c r="C1399" s="188"/>
      <c r="D1399" s="188"/>
    </row>
    <row r="1400" spans="1:4" ht="12.75">
      <c r="A1400" s="197"/>
      <c r="B1400" s="192"/>
      <c r="C1400" s="188"/>
      <c r="D1400" s="188"/>
    </row>
    <row r="1401" spans="1:4" ht="12.75">
      <c r="A1401" s="197"/>
      <c r="B1401" s="192"/>
      <c r="C1401" s="188"/>
      <c r="D1401" s="188"/>
    </row>
    <row r="1402" spans="1:4" ht="12.75">
      <c r="A1402" s="197"/>
      <c r="B1402" s="192"/>
      <c r="C1402" s="188"/>
      <c r="D1402" s="188"/>
    </row>
    <row r="1403" spans="1:4" ht="12.75">
      <c r="A1403" s="197"/>
      <c r="B1403" s="192"/>
      <c r="C1403" s="188"/>
      <c r="D1403" s="188"/>
    </row>
    <row r="1404" spans="1:4" ht="12.75">
      <c r="A1404" s="197"/>
      <c r="B1404" s="192"/>
      <c r="C1404" s="188"/>
      <c r="D1404" s="188"/>
    </row>
    <row r="1405" spans="1:4" ht="12.75">
      <c r="A1405" s="198"/>
      <c r="B1405" s="193"/>
      <c r="C1405" s="189"/>
      <c r="D1405" s="189"/>
    </row>
    <row r="1406" spans="1:4" ht="12.75">
      <c r="A1406" s="198"/>
      <c r="B1406" s="193"/>
      <c r="C1406" s="189"/>
      <c r="D1406" s="189"/>
    </row>
    <row r="1407" spans="1:4" ht="12.75">
      <c r="A1407" s="198"/>
      <c r="B1407" s="193"/>
      <c r="C1407" s="189"/>
      <c r="D1407" s="189"/>
    </row>
    <row r="1408" spans="1:4" ht="12.75">
      <c r="A1408" s="198"/>
      <c r="B1408" s="193"/>
      <c r="C1408" s="189"/>
      <c r="D1408" s="189"/>
    </row>
    <row r="1409" spans="1:4" ht="12.75">
      <c r="A1409" s="198"/>
      <c r="B1409" s="193"/>
      <c r="C1409" s="189"/>
      <c r="D1409" s="189"/>
    </row>
    <row r="1410" spans="1:4" ht="12.75">
      <c r="A1410" s="198"/>
      <c r="B1410" s="193"/>
      <c r="C1410" s="189"/>
      <c r="D1410" s="189"/>
    </row>
    <row r="1411" spans="1:4" ht="12.75">
      <c r="A1411" s="198"/>
      <c r="B1411" s="193"/>
      <c r="C1411" s="189"/>
      <c r="D1411" s="189"/>
    </row>
    <row r="1412" spans="1:4" ht="12.75">
      <c r="A1412" s="198"/>
      <c r="B1412" s="193"/>
      <c r="C1412" s="189"/>
      <c r="D1412" s="189"/>
    </row>
    <row r="1413" spans="1:4" ht="12.75">
      <c r="A1413" s="198"/>
      <c r="B1413" s="193"/>
      <c r="C1413" s="189"/>
      <c r="D1413" s="189"/>
    </row>
    <row r="1414" spans="1:4" ht="12.75">
      <c r="A1414" s="198"/>
      <c r="B1414" s="193"/>
      <c r="C1414" s="189"/>
      <c r="D1414" s="189"/>
    </row>
    <row r="1415" spans="1:4" ht="12.75">
      <c r="A1415" s="198"/>
      <c r="B1415" s="193"/>
      <c r="C1415" s="189"/>
      <c r="D1415" s="189"/>
    </row>
    <row r="1416" spans="1:4" ht="12.75">
      <c r="A1416" s="198"/>
      <c r="B1416" s="193"/>
      <c r="C1416" s="189"/>
      <c r="D1416" s="189"/>
    </row>
    <row r="1417" spans="1:4" ht="12.75">
      <c r="A1417" s="198"/>
      <c r="B1417" s="193"/>
      <c r="C1417" s="189"/>
      <c r="D1417" s="189"/>
    </row>
    <row r="1418" spans="1:4" ht="12.75">
      <c r="A1418" s="198"/>
      <c r="B1418" s="193"/>
      <c r="C1418" s="189"/>
      <c r="D1418" s="189"/>
    </row>
    <row r="1419" spans="1:4" ht="12.75">
      <c r="A1419" s="198"/>
      <c r="B1419" s="193"/>
      <c r="C1419" s="189"/>
      <c r="D1419" s="189"/>
    </row>
    <row r="1420" spans="1:4" ht="12.75">
      <c r="A1420" s="198"/>
      <c r="B1420" s="193"/>
      <c r="C1420" s="189"/>
      <c r="D1420" s="189"/>
    </row>
    <row r="1421" spans="1:4" ht="12.75">
      <c r="A1421" s="198"/>
      <c r="B1421" s="193"/>
      <c r="C1421" s="189"/>
      <c r="D1421" s="189"/>
    </row>
    <row r="1422" spans="1:4" ht="12.75">
      <c r="A1422" s="198"/>
      <c r="B1422" s="193"/>
      <c r="C1422" s="189"/>
      <c r="D1422" s="189"/>
    </row>
    <row r="1423" spans="1:4" ht="12.75">
      <c r="A1423" s="198"/>
      <c r="B1423" s="193"/>
      <c r="C1423" s="189"/>
      <c r="D1423" s="189"/>
    </row>
    <row r="1424" spans="1:4" ht="12.75">
      <c r="A1424" s="198"/>
      <c r="B1424" s="193"/>
      <c r="C1424" s="189"/>
      <c r="D1424" s="189"/>
    </row>
    <row r="1425" spans="1:4" ht="12.75">
      <c r="A1425" s="198"/>
      <c r="B1425" s="193"/>
      <c r="C1425" s="189"/>
      <c r="D1425" s="189"/>
    </row>
    <row r="1426" spans="1:4" ht="12.75">
      <c r="A1426" s="198"/>
      <c r="B1426" s="193"/>
      <c r="C1426" s="189"/>
      <c r="D1426" s="189"/>
    </row>
    <row r="1427" spans="1:4" ht="12.75">
      <c r="A1427" s="198"/>
      <c r="B1427" s="193"/>
      <c r="C1427" s="189"/>
      <c r="D1427" s="189"/>
    </row>
    <row r="1428" spans="1:4" ht="12.75">
      <c r="A1428" s="198"/>
      <c r="B1428" s="193"/>
      <c r="C1428" s="189"/>
      <c r="D1428" s="189"/>
    </row>
    <row r="1429" spans="1:4" ht="12.75">
      <c r="A1429" s="198"/>
      <c r="B1429" s="193"/>
      <c r="C1429" s="189"/>
      <c r="D1429" s="189"/>
    </row>
    <row r="1430" spans="1:4" ht="12.75">
      <c r="A1430" s="198"/>
      <c r="B1430" s="193"/>
      <c r="C1430" s="189"/>
      <c r="D1430" s="189"/>
    </row>
    <row r="1431" spans="1:4" ht="12.75">
      <c r="A1431" s="198"/>
      <c r="B1431" s="193"/>
      <c r="C1431" s="189"/>
      <c r="D1431" s="189"/>
    </row>
    <row r="1432" spans="1:4" ht="12.75">
      <c r="A1432" s="198"/>
      <c r="B1432" s="193"/>
      <c r="C1432" s="189"/>
      <c r="D1432" s="189"/>
    </row>
    <row r="1433" spans="1:4" ht="12.75">
      <c r="A1433" s="198"/>
      <c r="B1433" s="193"/>
      <c r="C1433" s="189"/>
      <c r="D1433" s="189"/>
    </row>
    <row r="1434" spans="1:4" ht="12.75">
      <c r="A1434" s="198"/>
      <c r="B1434" s="193"/>
      <c r="C1434" s="189"/>
      <c r="D1434" s="189"/>
    </row>
    <row r="1435" spans="1:4" ht="12.75">
      <c r="A1435" s="198"/>
      <c r="B1435" s="193"/>
      <c r="C1435" s="189"/>
      <c r="D1435" s="189"/>
    </row>
    <row r="1436" spans="1:4" ht="12.75">
      <c r="A1436" s="198"/>
      <c r="B1436" s="193"/>
      <c r="C1436" s="189"/>
      <c r="D1436" s="189"/>
    </row>
    <row r="1437" spans="1:4" ht="12.75">
      <c r="A1437" s="198"/>
      <c r="B1437" s="193"/>
      <c r="C1437" s="189"/>
      <c r="D1437" s="189"/>
    </row>
    <row r="1438" spans="1:4" ht="12.75">
      <c r="A1438" s="198"/>
      <c r="B1438" s="193"/>
      <c r="C1438" s="189"/>
      <c r="D1438" s="189"/>
    </row>
    <row r="1439" spans="1:4" ht="12.75">
      <c r="A1439" s="198"/>
      <c r="B1439" s="193"/>
      <c r="C1439" s="189"/>
      <c r="D1439" s="189"/>
    </row>
    <row r="1440" spans="1:4" ht="12.75">
      <c r="A1440" s="198"/>
      <c r="B1440" s="193"/>
      <c r="C1440" s="189"/>
      <c r="D1440" s="189"/>
    </row>
    <row r="1441" spans="1:4" ht="12.75">
      <c r="A1441" s="198"/>
      <c r="B1441" s="193"/>
      <c r="C1441" s="189"/>
      <c r="D1441" s="189"/>
    </row>
    <row r="1442" spans="1:4" ht="12.75">
      <c r="A1442" s="198"/>
      <c r="B1442" s="193"/>
      <c r="C1442" s="189"/>
      <c r="D1442" s="189"/>
    </row>
    <row r="1443" spans="1:4" ht="12.75">
      <c r="A1443" s="198"/>
      <c r="B1443" s="193"/>
      <c r="C1443" s="189"/>
      <c r="D1443" s="189"/>
    </row>
    <row r="1444" spans="1:4" ht="12.75">
      <c r="A1444" s="198"/>
      <c r="B1444" s="193"/>
      <c r="C1444" s="189"/>
      <c r="D1444" s="189"/>
    </row>
    <row r="1445" spans="1:4" ht="12.75">
      <c r="A1445" s="198"/>
      <c r="B1445" s="193"/>
      <c r="C1445" s="189"/>
      <c r="D1445" s="189"/>
    </row>
    <row r="1446" spans="1:4" ht="12.75">
      <c r="A1446" s="198"/>
      <c r="B1446" s="193"/>
      <c r="C1446" s="189"/>
      <c r="D1446" s="189"/>
    </row>
    <row r="1447" spans="1:4" ht="12.75">
      <c r="A1447" s="198"/>
      <c r="B1447" s="193"/>
      <c r="C1447" s="189"/>
      <c r="D1447" s="189"/>
    </row>
    <row r="1448" spans="1:4" ht="12.75">
      <c r="A1448" s="198"/>
      <c r="B1448" s="193"/>
      <c r="C1448" s="189"/>
      <c r="D1448" s="189"/>
    </row>
    <row r="1449" spans="1:4" ht="12.75">
      <c r="A1449" s="198"/>
      <c r="B1449" s="193"/>
      <c r="C1449" s="189"/>
      <c r="D1449" s="189"/>
    </row>
    <row r="1450" spans="1:4" ht="12.75">
      <c r="A1450" s="198"/>
      <c r="B1450" s="193"/>
      <c r="C1450" s="189"/>
      <c r="D1450" s="189"/>
    </row>
    <row r="1451" spans="1:4" ht="12.75">
      <c r="A1451" s="198"/>
      <c r="B1451" s="193"/>
      <c r="C1451" s="189"/>
      <c r="D1451" s="189"/>
    </row>
    <row r="1452" spans="1:4" ht="12.75">
      <c r="A1452" s="198"/>
      <c r="B1452" s="193"/>
      <c r="C1452" s="189"/>
      <c r="D1452" s="189"/>
    </row>
    <row r="1453" spans="1:4" ht="12.75">
      <c r="A1453" s="198"/>
      <c r="B1453" s="193"/>
      <c r="C1453" s="189"/>
      <c r="D1453" s="189"/>
    </row>
    <row r="1454" spans="1:4" ht="12.75">
      <c r="A1454" s="198"/>
      <c r="B1454" s="193"/>
      <c r="C1454" s="189"/>
      <c r="D1454" s="189"/>
    </row>
    <row r="1455" spans="1:4" ht="12.75">
      <c r="A1455" s="198"/>
      <c r="B1455" s="193"/>
      <c r="C1455" s="189"/>
      <c r="D1455" s="189"/>
    </row>
    <row r="1456" spans="1:4" ht="12.75">
      <c r="A1456" s="198"/>
      <c r="B1456" s="193"/>
      <c r="C1456" s="189"/>
      <c r="D1456" s="189"/>
    </row>
    <row r="1457" spans="1:4" ht="12.75">
      <c r="A1457" s="198"/>
      <c r="B1457" s="193"/>
      <c r="C1457" s="189"/>
      <c r="D1457" s="189"/>
    </row>
    <row r="1458" spans="1:4" ht="12.75">
      <c r="A1458" s="198"/>
      <c r="B1458" s="193"/>
      <c r="C1458" s="189"/>
      <c r="D1458" s="189"/>
    </row>
    <row r="1459" spans="1:4" ht="12.75">
      <c r="A1459" s="198"/>
      <c r="B1459" s="193"/>
      <c r="C1459" s="189"/>
      <c r="D1459" s="189"/>
    </row>
    <row r="1460" spans="1:4" ht="12.75">
      <c r="A1460" s="198"/>
      <c r="B1460" s="193"/>
      <c r="C1460" s="189"/>
      <c r="D1460" s="189"/>
    </row>
    <row r="1461" spans="1:4" ht="12.75">
      <c r="A1461" s="198"/>
      <c r="B1461" s="193"/>
      <c r="C1461" s="189"/>
      <c r="D1461" s="189"/>
    </row>
    <row r="1462" spans="1:4" ht="12.75">
      <c r="A1462" s="198"/>
      <c r="B1462" s="193"/>
      <c r="C1462" s="189"/>
      <c r="D1462" s="189"/>
    </row>
    <row r="1463" spans="1:4" ht="12.75">
      <c r="A1463" s="198"/>
      <c r="B1463" s="193"/>
      <c r="C1463" s="189"/>
      <c r="D1463" s="189"/>
    </row>
    <row r="1464" spans="1:4" ht="12.75">
      <c r="A1464" s="198"/>
      <c r="B1464" s="193"/>
      <c r="C1464" s="189"/>
      <c r="D1464" s="189"/>
    </row>
    <row r="1465" spans="1:4" ht="12.75">
      <c r="A1465" s="198"/>
      <c r="B1465" s="193"/>
      <c r="C1465" s="189"/>
      <c r="D1465" s="189"/>
    </row>
    <row r="1466" spans="1:4" ht="12.75">
      <c r="A1466" s="198"/>
      <c r="B1466" s="193"/>
      <c r="C1466" s="189"/>
      <c r="D1466" s="189"/>
    </row>
    <row r="1467" spans="1:4" ht="12.75">
      <c r="A1467" s="198"/>
      <c r="B1467" s="193"/>
      <c r="C1467" s="189"/>
      <c r="D1467" s="189"/>
    </row>
    <row r="1468" spans="1:4" ht="12.75">
      <c r="A1468" s="198"/>
      <c r="B1468" s="193"/>
      <c r="C1468" s="189"/>
      <c r="D1468" s="189"/>
    </row>
    <row r="1469" spans="1:4" ht="12.75">
      <c r="A1469" s="198"/>
      <c r="B1469" s="193"/>
      <c r="C1469" s="189"/>
      <c r="D1469" s="189"/>
    </row>
    <row r="1470" spans="1:4" ht="12.75">
      <c r="A1470" s="198"/>
      <c r="B1470" s="193"/>
      <c r="C1470" s="189"/>
      <c r="D1470" s="189"/>
    </row>
    <row r="1471" spans="1:4" ht="12.75">
      <c r="A1471" s="198"/>
      <c r="B1471" s="193"/>
      <c r="C1471" s="189"/>
      <c r="D1471" s="189"/>
    </row>
    <row r="1472" spans="1:4" ht="12.75">
      <c r="A1472" s="198"/>
      <c r="B1472" s="193"/>
      <c r="C1472" s="189"/>
      <c r="D1472" s="189"/>
    </row>
    <row r="1473" spans="1:4" ht="12.75">
      <c r="A1473" s="198"/>
      <c r="B1473" s="193"/>
      <c r="C1473" s="189"/>
      <c r="D1473" s="189"/>
    </row>
    <row r="1474" spans="1:4" ht="12.75">
      <c r="A1474" s="198"/>
      <c r="B1474" s="193"/>
      <c r="C1474" s="189"/>
      <c r="D1474" s="189"/>
    </row>
    <row r="1475" spans="1:4" ht="12.75">
      <c r="A1475" s="198"/>
      <c r="B1475" s="193"/>
      <c r="C1475" s="189"/>
      <c r="D1475" s="189"/>
    </row>
    <row r="1476" spans="1:4" ht="12.75">
      <c r="A1476" s="198"/>
      <c r="B1476" s="193"/>
      <c r="C1476" s="189"/>
      <c r="D1476" s="189"/>
    </row>
    <row r="1477" spans="1:4" ht="12.75">
      <c r="A1477" s="198"/>
      <c r="B1477" s="193"/>
      <c r="C1477" s="189"/>
      <c r="D1477" s="189"/>
    </row>
    <row r="1478" spans="1:4" ht="12.75">
      <c r="A1478" s="198"/>
      <c r="B1478" s="193"/>
      <c r="C1478" s="189"/>
      <c r="D1478" s="189"/>
    </row>
    <row r="1479" spans="1:4" ht="12.75">
      <c r="A1479" s="198"/>
      <c r="B1479" s="193"/>
      <c r="C1479" s="189"/>
      <c r="D1479" s="189"/>
    </row>
    <row r="1480" spans="1:4" ht="12.75">
      <c r="A1480" s="198"/>
      <c r="B1480" s="193"/>
      <c r="C1480" s="189"/>
      <c r="D1480" s="189"/>
    </row>
    <row r="1481" spans="1:4" ht="12.75">
      <c r="A1481" s="198"/>
      <c r="B1481" s="193"/>
      <c r="C1481" s="189"/>
      <c r="D1481" s="189"/>
    </row>
    <row r="1482" spans="1:4" ht="12.75">
      <c r="A1482" s="198"/>
      <c r="B1482" s="193"/>
      <c r="C1482" s="189"/>
      <c r="D1482" s="189"/>
    </row>
    <row r="1483" spans="1:4" ht="12.75">
      <c r="A1483" s="198"/>
      <c r="B1483" s="193"/>
      <c r="C1483" s="189"/>
      <c r="D1483" s="189"/>
    </row>
    <row r="1484" spans="1:4" ht="12.75">
      <c r="A1484" s="198"/>
      <c r="B1484" s="193"/>
      <c r="C1484" s="189"/>
      <c r="D1484" s="189"/>
    </row>
    <row r="1485" spans="1:4" ht="12.75">
      <c r="A1485" s="198"/>
      <c r="B1485" s="193"/>
      <c r="C1485" s="189"/>
      <c r="D1485" s="189"/>
    </row>
    <row r="1486" spans="1:4" ht="12.75">
      <c r="A1486" s="198"/>
      <c r="B1486" s="193"/>
      <c r="C1486" s="189"/>
      <c r="D1486" s="189"/>
    </row>
    <row r="1487" spans="1:4" ht="12.75">
      <c r="A1487" s="198"/>
      <c r="B1487" s="193"/>
      <c r="C1487" s="189"/>
      <c r="D1487" s="189"/>
    </row>
    <row r="1488" spans="1:4" ht="12.75">
      <c r="A1488" s="198"/>
      <c r="B1488" s="193"/>
      <c r="C1488" s="189"/>
      <c r="D1488" s="189"/>
    </row>
    <row r="1489" spans="1:4" ht="12.75">
      <c r="A1489" s="198"/>
      <c r="B1489" s="193"/>
      <c r="C1489" s="189"/>
      <c r="D1489" s="189"/>
    </row>
    <row r="1490" spans="1:4" ht="12.75">
      <c r="A1490" s="198"/>
      <c r="B1490" s="193"/>
      <c r="C1490" s="189"/>
      <c r="D1490" s="189"/>
    </row>
    <row r="1491" spans="1:4" ht="12.75">
      <c r="A1491" s="198"/>
      <c r="B1491" s="193"/>
      <c r="C1491" s="189"/>
      <c r="D1491" s="189"/>
    </row>
    <row r="1492" spans="1:4" ht="12.75">
      <c r="A1492" s="198"/>
      <c r="B1492" s="193"/>
      <c r="C1492" s="189"/>
      <c r="D1492" s="189"/>
    </row>
    <row r="1493" spans="1:4" ht="12.75">
      <c r="A1493" s="198"/>
      <c r="B1493" s="193"/>
      <c r="C1493" s="189"/>
      <c r="D1493" s="189"/>
    </row>
    <row r="1494" spans="1:4" ht="12.75">
      <c r="A1494" s="198"/>
      <c r="B1494" s="193"/>
      <c r="C1494" s="189"/>
      <c r="D1494" s="189"/>
    </row>
    <row r="1495" spans="1:4" ht="12.75">
      <c r="A1495" s="198"/>
      <c r="B1495" s="193"/>
      <c r="C1495" s="189"/>
      <c r="D1495" s="189"/>
    </row>
    <row r="1496" spans="1:4" ht="12.75">
      <c r="A1496" s="198"/>
      <c r="B1496" s="193"/>
      <c r="C1496" s="189"/>
      <c r="D1496" s="189"/>
    </row>
    <row r="1497" spans="1:4" ht="12.75">
      <c r="A1497" s="198"/>
      <c r="B1497" s="193"/>
      <c r="C1497" s="189"/>
      <c r="D1497" s="189"/>
    </row>
    <row r="1498" spans="1:4" ht="12.75">
      <c r="A1498" s="198"/>
      <c r="B1498" s="193"/>
      <c r="C1498" s="189"/>
      <c r="D1498" s="189"/>
    </row>
    <row r="1499" spans="1:4" ht="12.75">
      <c r="A1499" s="198"/>
      <c r="B1499" s="193"/>
      <c r="C1499" s="189"/>
      <c r="D1499" s="189"/>
    </row>
    <row r="1500" spans="1:4" ht="12.75">
      <c r="A1500" s="198"/>
      <c r="B1500" s="193"/>
      <c r="C1500" s="189"/>
      <c r="D1500" s="189"/>
    </row>
    <row r="1501" spans="1:4" ht="12.75">
      <c r="A1501" s="198"/>
      <c r="B1501" s="193"/>
      <c r="C1501" s="189"/>
      <c r="D1501" s="189"/>
    </row>
    <row r="1502" spans="1:4" ht="12.75">
      <c r="A1502" s="198"/>
      <c r="B1502" s="193"/>
      <c r="C1502" s="189"/>
      <c r="D1502" s="189"/>
    </row>
    <row r="1503" spans="1:4" ht="12.75">
      <c r="A1503" s="198"/>
      <c r="B1503" s="193"/>
      <c r="C1503" s="189"/>
      <c r="D1503" s="189"/>
    </row>
    <row r="1504" spans="1:4" ht="12.75">
      <c r="A1504" s="198"/>
      <c r="B1504" s="193"/>
      <c r="C1504" s="189"/>
      <c r="D1504" s="189"/>
    </row>
    <row r="1505" spans="1:4" ht="12.75">
      <c r="A1505" s="198"/>
      <c r="B1505" s="193"/>
      <c r="C1505" s="189"/>
      <c r="D1505" s="189"/>
    </row>
    <row r="1506" spans="1:4" ht="12.75">
      <c r="A1506" s="198"/>
      <c r="B1506" s="193"/>
      <c r="C1506" s="189"/>
      <c r="D1506" s="189"/>
    </row>
    <row r="1507" spans="1:4" ht="12.75">
      <c r="A1507" s="198"/>
      <c r="B1507" s="193"/>
      <c r="C1507" s="189"/>
      <c r="D1507" s="189"/>
    </row>
    <row r="1508" spans="1:4" ht="12.75">
      <c r="A1508" s="198"/>
      <c r="B1508" s="193"/>
      <c r="C1508" s="189"/>
      <c r="D1508" s="189"/>
    </row>
    <row r="1509" spans="1:4" ht="12.75">
      <c r="A1509" s="198"/>
      <c r="B1509" s="193"/>
      <c r="C1509" s="189"/>
      <c r="D1509" s="189"/>
    </row>
    <row r="1510" spans="1:4" ht="12.75">
      <c r="A1510" s="198"/>
      <c r="B1510" s="193"/>
      <c r="C1510" s="189"/>
      <c r="D1510" s="189"/>
    </row>
    <row r="1511" spans="1:4" ht="12.75">
      <c r="A1511" s="198"/>
      <c r="B1511" s="193"/>
      <c r="C1511" s="189"/>
      <c r="D1511" s="189"/>
    </row>
    <row r="1512" spans="1:4" ht="12.75">
      <c r="A1512" s="198"/>
      <c r="B1512" s="193"/>
      <c r="C1512" s="189"/>
      <c r="D1512" s="189"/>
    </row>
    <row r="1513" spans="1:4" ht="12.75">
      <c r="A1513" s="198"/>
      <c r="B1513" s="193"/>
      <c r="C1513" s="189"/>
      <c r="D1513" s="189"/>
    </row>
    <row r="1514" spans="1:4" ht="12.75">
      <c r="A1514" s="198"/>
      <c r="B1514" s="193"/>
      <c r="C1514" s="189"/>
      <c r="D1514" s="189"/>
    </row>
    <row r="1515" spans="1:4" ht="12.75">
      <c r="A1515" s="198"/>
      <c r="B1515" s="193"/>
      <c r="C1515" s="189"/>
      <c r="D1515" s="189"/>
    </row>
    <row r="1516" spans="1:4" ht="12.75">
      <c r="A1516" s="198"/>
      <c r="B1516" s="193"/>
      <c r="C1516" s="189"/>
      <c r="D1516" s="189"/>
    </row>
    <row r="1517" spans="1:4" ht="12.75">
      <c r="A1517" s="198"/>
      <c r="B1517" s="193"/>
      <c r="C1517" s="189"/>
      <c r="D1517" s="189"/>
    </row>
    <row r="1518" spans="1:4" ht="12.75">
      <c r="A1518" s="198"/>
      <c r="B1518" s="193"/>
      <c r="C1518" s="189"/>
      <c r="D1518" s="189"/>
    </row>
    <row r="1519" spans="1:4" ht="12.75">
      <c r="A1519" s="198"/>
      <c r="B1519" s="193"/>
      <c r="C1519" s="189"/>
      <c r="D1519" s="189"/>
    </row>
    <row r="1520" spans="1:4" ht="12.75">
      <c r="A1520" s="198"/>
      <c r="B1520" s="193"/>
      <c r="C1520" s="189"/>
      <c r="D1520" s="189"/>
    </row>
    <row r="1521" spans="1:4" ht="12.75">
      <c r="A1521" s="198"/>
      <c r="B1521" s="193"/>
      <c r="C1521" s="189"/>
      <c r="D1521" s="189"/>
    </row>
    <row r="1522" spans="1:4" ht="12.75">
      <c r="A1522" s="198"/>
      <c r="B1522" s="193"/>
      <c r="C1522" s="189"/>
      <c r="D1522" s="189"/>
    </row>
    <row r="1523" spans="1:4" ht="12.75">
      <c r="A1523" s="198"/>
      <c r="B1523" s="193"/>
      <c r="C1523" s="189"/>
      <c r="D1523" s="189"/>
    </row>
    <row r="1524" spans="1:4" ht="12.75">
      <c r="A1524" s="198"/>
      <c r="B1524" s="193"/>
      <c r="C1524" s="189"/>
      <c r="D1524" s="189"/>
    </row>
    <row r="1525" spans="1:4" ht="12.75">
      <c r="A1525" s="198"/>
      <c r="B1525" s="193"/>
      <c r="C1525" s="189"/>
      <c r="D1525" s="189"/>
    </row>
    <row r="1526" spans="1:4" ht="12.75">
      <c r="A1526" s="198"/>
      <c r="B1526" s="193"/>
      <c r="C1526" s="189"/>
      <c r="D1526" s="189"/>
    </row>
    <row r="1527" spans="1:4" ht="12.75">
      <c r="A1527" s="198"/>
      <c r="B1527" s="193"/>
      <c r="C1527" s="189"/>
      <c r="D1527" s="189"/>
    </row>
    <row r="1528" spans="1:4" ht="12.75">
      <c r="A1528" s="198"/>
      <c r="B1528" s="193"/>
      <c r="C1528" s="189"/>
      <c r="D1528" s="189"/>
    </row>
    <row r="1529" spans="1:4" ht="12.75">
      <c r="A1529" s="198"/>
      <c r="B1529" s="193"/>
      <c r="C1529" s="189"/>
      <c r="D1529" s="189"/>
    </row>
    <row r="1530" spans="1:4" ht="12.75">
      <c r="A1530" s="198"/>
      <c r="B1530" s="193"/>
      <c r="C1530" s="189"/>
      <c r="D1530" s="189"/>
    </row>
    <row r="1531" spans="1:4" ht="12.75">
      <c r="A1531" s="198"/>
      <c r="B1531" s="193"/>
      <c r="C1531" s="189"/>
      <c r="D1531" s="189"/>
    </row>
    <row r="1532" spans="1:4" ht="12.75">
      <c r="A1532" s="198"/>
      <c r="B1532" s="193"/>
      <c r="C1532" s="189"/>
      <c r="D1532" s="189"/>
    </row>
    <row r="1533" spans="1:4" ht="12.75">
      <c r="A1533" s="198"/>
      <c r="B1533" s="193"/>
      <c r="C1533" s="189"/>
      <c r="D1533" s="189"/>
    </row>
    <row r="1534" spans="1:4" ht="12.75">
      <c r="A1534" s="198"/>
      <c r="B1534" s="193"/>
      <c r="C1534" s="189"/>
      <c r="D1534" s="189"/>
    </row>
    <row r="1535" spans="1:4" ht="12.75">
      <c r="A1535" s="198"/>
      <c r="B1535" s="193"/>
      <c r="C1535" s="189"/>
      <c r="D1535" s="189"/>
    </row>
    <row r="1536" spans="1:4" ht="12.75">
      <c r="A1536" s="198"/>
      <c r="B1536" s="193"/>
      <c r="C1536" s="189"/>
      <c r="D1536" s="189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">
    <tabColor indexed="47"/>
  </sheetPr>
  <dimension ref="A1:E128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2.7109375" style="199" customWidth="1"/>
    <col min="2" max="2" width="12.7109375" style="194" customWidth="1"/>
    <col min="3" max="4" width="37.7109375" style="190" customWidth="1"/>
    <col min="5" max="5" width="31.7109375" style="22" customWidth="1"/>
    <col min="6" max="16384" width="9.140625" style="22" customWidth="1"/>
  </cols>
  <sheetData>
    <row r="1" spans="1:5" s="26" customFormat="1" ht="13.5" thickBot="1">
      <c r="A1" s="207" t="s">
        <v>1294</v>
      </c>
      <c r="B1" s="207" t="s">
        <v>1295</v>
      </c>
      <c r="C1" s="209" t="s">
        <v>1296</v>
      </c>
      <c r="D1" s="209" t="s">
        <v>1297</v>
      </c>
      <c r="E1" s="210" t="s">
        <v>55</v>
      </c>
    </row>
    <row r="2" spans="1:5" ht="38.25">
      <c r="A2" s="208">
        <f>IF((SUM('Разделы 1, 2'!N112:N112)=SUM('Разделы 1, 2'!N55:N55)),"","Неверно!")</f>
      </c>
      <c r="B2" s="206">
        <v>40979</v>
      </c>
      <c r="C2" s="205" t="s">
        <v>920</v>
      </c>
      <c r="D2" s="205" t="s">
        <v>911</v>
      </c>
      <c r="E2" s="204"/>
    </row>
    <row r="3" spans="1:5" ht="38.25">
      <c r="A3" s="208">
        <f>IF((SUM('Разделы 1, 2'!S112:S112)=SUM('Разделы 1, 2'!S55:S55)),"","Неверно!")</f>
      </c>
      <c r="B3" s="206">
        <v>40979</v>
      </c>
      <c r="C3" s="205" t="s">
        <v>925</v>
      </c>
      <c r="D3" s="205" t="s">
        <v>911</v>
      </c>
      <c r="E3" s="204"/>
    </row>
    <row r="4" spans="1:5" ht="38.25">
      <c r="A4" s="208">
        <f>IF((SUM('Разделы 1, 2'!P112:P112)=SUM('Разделы 1, 2'!P55:P55)),"","Неверно!")</f>
      </c>
      <c r="B4" s="206">
        <v>40979</v>
      </c>
      <c r="C4" s="205" t="s">
        <v>922</v>
      </c>
      <c r="D4" s="205" t="s">
        <v>911</v>
      </c>
      <c r="E4" s="204"/>
    </row>
    <row r="5" spans="1:5" ht="38.25">
      <c r="A5" s="208">
        <f>IF((SUM('Разделы 1, 2'!H112:H112)=SUM('Разделы 1, 2'!H55:H55)),"","Неверно!")</f>
      </c>
      <c r="B5" s="206">
        <v>40979</v>
      </c>
      <c r="C5" s="205" t="s">
        <v>914</v>
      </c>
      <c r="D5" s="205" t="s">
        <v>911</v>
      </c>
      <c r="E5" s="204"/>
    </row>
    <row r="6" spans="1:5" ht="38.25">
      <c r="A6" s="208">
        <f>IF((SUM('Разделы 1, 2'!E112:E112)=SUM('Разделы 1, 2'!E55:E55)),"","Неверно!")</f>
      </c>
      <c r="B6" s="206">
        <v>40979</v>
      </c>
      <c r="C6" s="205" t="s">
        <v>910</v>
      </c>
      <c r="D6" s="205" t="s">
        <v>911</v>
      </c>
      <c r="E6" s="204"/>
    </row>
    <row r="7" spans="1:5" ht="38.25">
      <c r="A7" s="208">
        <f>IF((SUM('Разделы 1, 2'!L112:L112)=SUM('Разделы 1, 2'!L55:L55)),"","Неверно!")</f>
      </c>
      <c r="B7" s="206">
        <v>40979</v>
      </c>
      <c r="C7" s="205" t="s">
        <v>918</v>
      </c>
      <c r="D7" s="205" t="s">
        <v>911</v>
      </c>
      <c r="E7" s="204"/>
    </row>
    <row r="8" spans="1:5" ht="38.25">
      <c r="A8" s="208">
        <f>IF((SUM('Разделы 1, 2'!R112:R112)=SUM('Разделы 1, 2'!R55:R55)),"","Неверно!")</f>
      </c>
      <c r="B8" s="206">
        <v>40979</v>
      </c>
      <c r="C8" s="205" t="s">
        <v>924</v>
      </c>
      <c r="D8" s="205" t="s">
        <v>911</v>
      </c>
      <c r="E8" s="204"/>
    </row>
    <row r="9" spans="1:5" ht="38.25">
      <c r="A9" s="208">
        <f>IF((SUM('Разделы 1, 2'!U112:U112)=SUM('Разделы 1, 2'!U55:U55)),"","Неверно!")</f>
      </c>
      <c r="B9" s="206">
        <v>40979</v>
      </c>
      <c r="C9" s="205" t="s">
        <v>927</v>
      </c>
      <c r="D9" s="205" t="s">
        <v>911</v>
      </c>
      <c r="E9" s="204"/>
    </row>
    <row r="10" spans="1:5" ht="38.25">
      <c r="A10" s="208">
        <f>IF((SUM('Разделы 1, 2'!O112:O112)=SUM('Разделы 1, 2'!O55:O55)),"","Неверно!")</f>
      </c>
      <c r="B10" s="206">
        <v>40979</v>
      </c>
      <c r="C10" s="205" t="s">
        <v>921</v>
      </c>
      <c r="D10" s="205" t="s">
        <v>911</v>
      </c>
      <c r="E10" s="204"/>
    </row>
    <row r="11" spans="1:5" ht="38.25">
      <c r="A11" s="208">
        <f>IF((SUM('Разделы 1, 2'!I112:I112)=SUM('Разделы 1, 2'!I55:I55)),"","Неверно!")</f>
      </c>
      <c r="B11" s="206">
        <v>40979</v>
      </c>
      <c r="C11" s="205" t="s">
        <v>915</v>
      </c>
      <c r="D11" s="205" t="s">
        <v>911</v>
      </c>
      <c r="E11" s="204"/>
    </row>
    <row r="12" spans="1:5" ht="38.25">
      <c r="A12" s="208">
        <f>IF((SUM('Разделы 1, 2'!F112:F112)=SUM('Разделы 1, 2'!F55:F55)),"","Неверно!")</f>
      </c>
      <c r="B12" s="206">
        <v>40979</v>
      </c>
      <c r="C12" s="205" t="s">
        <v>912</v>
      </c>
      <c r="D12" s="205" t="s">
        <v>911</v>
      </c>
      <c r="E12" s="204"/>
    </row>
    <row r="13" spans="1:5" ht="38.25">
      <c r="A13" s="208">
        <f>IF((SUM('Разделы 1, 2'!T112:T112)=SUM('Разделы 1, 2'!T55:T55)),"","Неверно!")</f>
      </c>
      <c r="B13" s="206">
        <v>40979</v>
      </c>
      <c r="C13" s="205" t="s">
        <v>926</v>
      </c>
      <c r="D13" s="205" t="s">
        <v>911</v>
      </c>
      <c r="E13" s="204"/>
    </row>
    <row r="14" spans="1:5" ht="38.25">
      <c r="A14" s="208">
        <f>IF((SUM('Разделы 1, 2'!K112:K112)=SUM('Разделы 1, 2'!K55:K55)),"","Неверно!")</f>
      </c>
      <c r="B14" s="206">
        <v>40979</v>
      </c>
      <c r="C14" s="205" t="s">
        <v>917</v>
      </c>
      <c r="D14" s="205" t="s">
        <v>911</v>
      </c>
      <c r="E14" s="204"/>
    </row>
    <row r="15" spans="1:5" ht="38.25">
      <c r="A15" s="208">
        <f>IF((SUM('Разделы 1, 2'!M112:M112)=SUM('Разделы 1, 2'!M55:M55)),"","Неверно!")</f>
      </c>
      <c r="B15" s="206">
        <v>40979</v>
      </c>
      <c r="C15" s="205" t="s">
        <v>919</v>
      </c>
      <c r="D15" s="205" t="s">
        <v>911</v>
      </c>
      <c r="E15" s="204"/>
    </row>
    <row r="16" spans="1:5" ht="38.25">
      <c r="A16" s="208">
        <f>IF((SUM('Разделы 1, 2'!G112:G112)=SUM('Разделы 1, 2'!G55:G55)),"","Неверно!")</f>
      </c>
      <c r="B16" s="206">
        <v>40979</v>
      </c>
      <c r="C16" s="205" t="s">
        <v>913</v>
      </c>
      <c r="D16" s="205" t="s">
        <v>911</v>
      </c>
      <c r="E16" s="204"/>
    </row>
    <row r="17" spans="1:5" ht="38.25">
      <c r="A17" s="208">
        <f>IF((SUM('Разделы 1, 2'!J112:J112)=SUM('Разделы 1, 2'!J55:J55)),"","Неверно!")</f>
      </c>
      <c r="B17" s="206">
        <v>40979</v>
      </c>
      <c r="C17" s="205" t="s">
        <v>916</v>
      </c>
      <c r="D17" s="205" t="s">
        <v>911</v>
      </c>
      <c r="E17" s="204"/>
    </row>
    <row r="18" spans="1:5" ht="38.25">
      <c r="A18" s="208">
        <f>IF((SUM('Разделы 1, 2'!Q112:Q112)=SUM('Разделы 1, 2'!Q55:Q55)),"","Неверно!")</f>
      </c>
      <c r="B18" s="206">
        <v>40979</v>
      </c>
      <c r="C18" s="205" t="s">
        <v>923</v>
      </c>
      <c r="D18" s="205" t="s">
        <v>911</v>
      </c>
      <c r="E18" s="204"/>
    </row>
    <row r="19" spans="1:5" ht="25.5">
      <c r="A19" s="208">
        <f>IF((SUM('Разделы 3, 4, 5, 6'!D21:D21)=0),"","Неверно!")</f>
      </c>
      <c r="B19" s="206">
        <v>40988</v>
      </c>
      <c r="C19" s="205" t="s">
        <v>930</v>
      </c>
      <c r="D19" s="205" t="s">
        <v>929</v>
      </c>
      <c r="E19" s="204"/>
    </row>
    <row r="20" spans="1:5" ht="25.5">
      <c r="A20" s="208">
        <f>IF((SUM('Разделы 3, 4, 5, 6'!D20:D20)=0),"","Неверно!")</f>
      </c>
      <c r="B20" s="206">
        <v>40988</v>
      </c>
      <c r="C20" s="205" t="s">
        <v>928</v>
      </c>
      <c r="D20" s="205" t="s">
        <v>929</v>
      </c>
      <c r="E20" s="204"/>
    </row>
    <row r="21" spans="1:5" ht="25.5">
      <c r="A21" s="208">
        <f>IF((SUM('Разделы 1, 2'!I37:I37)=0),"","Неверно!")</f>
      </c>
      <c r="B21" s="206">
        <v>40989</v>
      </c>
      <c r="C21" s="205" t="s">
        <v>959</v>
      </c>
      <c r="D21" s="205" t="s">
        <v>932</v>
      </c>
      <c r="E21" s="204"/>
    </row>
    <row r="22" spans="1:5" ht="25.5">
      <c r="A22" s="208">
        <f>IF((SUM('Разделы 1, 2'!I14:I14)=0),"","Неверно!")</f>
      </c>
      <c r="B22" s="206">
        <v>40989</v>
      </c>
      <c r="C22" s="205" t="s">
        <v>936</v>
      </c>
      <c r="D22" s="205" t="s">
        <v>932</v>
      </c>
      <c r="E22" s="204"/>
    </row>
    <row r="23" spans="1:5" ht="25.5">
      <c r="A23" s="208">
        <f>IF((SUM('Разделы 1, 2'!I66:I66)=0),"","Неверно!")</f>
      </c>
      <c r="B23" s="206">
        <v>40989</v>
      </c>
      <c r="C23" s="205" t="s">
        <v>988</v>
      </c>
      <c r="D23" s="205" t="s">
        <v>932</v>
      </c>
      <c r="E23" s="204"/>
    </row>
    <row r="24" spans="1:5" ht="25.5">
      <c r="A24" s="208">
        <f>IF((SUM('Разделы 1, 2'!I43:I43)=0),"","Неверно!")</f>
      </c>
      <c r="B24" s="206">
        <v>40989</v>
      </c>
      <c r="C24" s="205" t="s">
        <v>965</v>
      </c>
      <c r="D24" s="205" t="s">
        <v>932</v>
      </c>
      <c r="E24" s="204"/>
    </row>
    <row r="25" spans="1:5" ht="25.5">
      <c r="A25" s="208">
        <f>IF((SUM('Разделы 1, 2'!I94:I94)=0),"","Неверно!")</f>
      </c>
      <c r="B25" s="206">
        <v>40989</v>
      </c>
      <c r="C25" s="205" t="s">
        <v>1016</v>
      </c>
      <c r="D25" s="205" t="s">
        <v>932</v>
      </c>
      <c r="E25" s="204"/>
    </row>
    <row r="26" spans="1:5" ht="25.5">
      <c r="A26" s="208">
        <f>IF((SUM('Разделы 1, 2'!I34:I34)=0),"","Неверно!")</f>
      </c>
      <c r="B26" s="206">
        <v>40989</v>
      </c>
      <c r="C26" s="205" t="s">
        <v>956</v>
      </c>
      <c r="D26" s="205" t="s">
        <v>932</v>
      </c>
      <c r="E26" s="204"/>
    </row>
    <row r="27" spans="1:5" ht="25.5">
      <c r="A27" s="208">
        <f>IF((SUM('Разделы 1, 2'!I57:I57)=0),"","Неверно!")</f>
      </c>
      <c r="B27" s="206">
        <v>40989</v>
      </c>
      <c r="C27" s="205" t="s">
        <v>979</v>
      </c>
      <c r="D27" s="205" t="s">
        <v>932</v>
      </c>
      <c r="E27" s="204"/>
    </row>
    <row r="28" spans="1:5" ht="25.5">
      <c r="A28" s="208">
        <f>IF((SUM('Разделы 1, 2'!I77:I77)=0),"","Неверно!")</f>
      </c>
      <c r="B28" s="206">
        <v>40989</v>
      </c>
      <c r="C28" s="205" t="s">
        <v>999</v>
      </c>
      <c r="D28" s="205" t="s">
        <v>932</v>
      </c>
      <c r="E28" s="204"/>
    </row>
    <row r="29" spans="1:5" ht="25.5">
      <c r="A29" s="208">
        <f>IF((SUM('Разделы 1, 2'!I54:I54)=0),"","Неверно!")</f>
      </c>
      <c r="B29" s="206">
        <v>40989</v>
      </c>
      <c r="C29" s="205" t="s">
        <v>976</v>
      </c>
      <c r="D29" s="205" t="s">
        <v>932</v>
      </c>
      <c r="E29" s="204"/>
    </row>
    <row r="30" spans="1:5" ht="25.5">
      <c r="A30" s="208">
        <f>IF((SUM('Разделы 1, 2'!I46:I46)=0),"","Неверно!")</f>
      </c>
      <c r="B30" s="206">
        <v>40989</v>
      </c>
      <c r="C30" s="205" t="s">
        <v>968</v>
      </c>
      <c r="D30" s="205" t="s">
        <v>932</v>
      </c>
      <c r="E30" s="204"/>
    </row>
    <row r="31" spans="1:5" ht="25.5">
      <c r="A31" s="208">
        <f>IF((SUM('Разделы 1, 2'!I20:I20)=0),"","Неверно!")</f>
      </c>
      <c r="B31" s="206">
        <v>40989</v>
      </c>
      <c r="C31" s="205" t="s">
        <v>942</v>
      </c>
      <c r="D31" s="205" t="s">
        <v>932</v>
      </c>
      <c r="E31" s="204"/>
    </row>
    <row r="32" spans="1:5" ht="25.5">
      <c r="A32" s="208">
        <f>IF((SUM('Разделы 1, 2'!I60:I60)=0),"","Неверно!")</f>
      </c>
      <c r="B32" s="206">
        <v>40989</v>
      </c>
      <c r="C32" s="205" t="s">
        <v>982</v>
      </c>
      <c r="D32" s="205" t="s">
        <v>932</v>
      </c>
      <c r="E32" s="204"/>
    </row>
    <row r="33" spans="1:5" ht="25.5">
      <c r="A33" s="208">
        <f>IF((SUM('Разделы 1, 2'!I86:I86)=0),"","Неверно!")</f>
      </c>
      <c r="B33" s="206">
        <v>40989</v>
      </c>
      <c r="C33" s="205" t="s">
        <v>1008</v>
      </c>
      <c r="D33" s="205" t="s">
        <v>932</v>
      </c>
      <c r="E33" s="204"/>
    </row>
    <row r="34" spans="1:5" ht="25.5">
      <c r="A34" s="208">
        <f>IF((SUM('Разделы 1, 2'!I63:I63)=0),"","Неверно!")</f>
      </c>
      <c r="B34" s="206">
        <v>40989</v>
      </c>
      <c r="C34" s="205" t="s">
        <v>985</v>
      </c>
      <c r="D34" s="205" t="s">
        <v>932</v>
      </c>
      <c r="E34" s="204"/>
    </row>
    <row r="35" spans="1:5" ht="25.5">
      <c r="A35" s="208">
        <f>IF((SUM('Разделы 1, 2'!I23:I23)=0),"","Неверно!")</f>
      </c>
      <c r="B35" s="206">
        <v>40989</v>
      </c>
      <c r="C35" s="205" t="s">
        <v>945</v>
      </c>
      <c r="D35" s="205" t="s">
        <v>932</v>
      </c>
      <c r="E35" s="204"/>
    </row>
    <row r="36" spans="1:5" ht="25.5">
      <c r="A36" s="208">
        <f>IF((SUM('Разделы 1, 2'!I65:I65)=0),"","Неверно!")</f>
      </c>
      <c r="B36" s="206">
        <v>40989</v>
      </c>
      <c r="C36" s="205" t="s">
        <v>987</v>
      </c>
      <c r="D36" s="205" t="s">
        <v>932</v>
      </c>
      <c r="E36" s="204"/>
    </row>
    <row r="37" spans="1:5" ht="25.5">
      <c r="A37" s="208">
        <f>IF((SUM('Разделы 1, 2'!I91:I91)=0),"","Неверно!")</f>
      </c>
      <c r="B37" s="206">
        <v>40989</v>
      </c>
      <c r="C37" s="205" t="s">
        <v>1013</v>
      </c>
      <c r="D37" s="205" t="s">
        <v>932</v>
      </c>
      <c r="E37" s="204"/>
    </row>
    <row r="38" spans="1:5" ht="25.5">
      <c r="A38" s="208">
        <f>IF((SUM('Разделы 1, 2'!I31:I31)=0),"","Неверно!")</f>
      </c>
      <c r="B38" s="206">
        <v>40989</v>
      </c>
      <c r="C38" s="205" t="s">
        <v>953</v>
      </c>
      <c r="D38" s="205" t="s">
        <v>932</v>
      </c>
      <c r="E38" s="204"/>
    </row>
    <row r="39" spans="1:5" ht="25.5">
      <c r="A39" s="208">
        <f>IF((SUM('Разделы 1, 2'!I28:I28)=0),"","Неверно!")</f>
      </c>
      <c r="B39" s="206">
        <v>40989</v>
      </c>
      <c r="C39" s="205" t="s">
        <v>950</v>
      </c>
      <c r="D39" s="205" t="s">
        <v>932</v>
      </c>
      <c r="E39" s="204"/>
    </row>
    <row r="40" spans="1:5" ht="25.5">
      <c r="A40" s="208">
        <f>IF((SUM('Разделы 1, 2'!I88:I88)=0),"","Неверно!")</f>
      </c>
      <c r="B40" s="206">
        <v>40989</v>
      </c>
      <c r="C40" s="205" t="s">
        <v>1010</v>
      </c>
      <c r="D40" s="205" t="s">
        <v>932</v>
      </c>
      <c r="E40" s="204"/>
    </row>
    <row r="41" spans="1:5" ht="25.5">
      <c r="A41" s="208">
        <f>IF((SUM('Разделы 1, 2'!I48:I48)=0),"","Неверно!")</f>
      </c>
      <c r="B41" s="206">
        <v>40989</v>
      </c>
      <c r="C41" s="205" t="s">
        <v>970</v>
      </c>
      <c r="D41" s="205" t="s">
        <v>932</v>
      </c>
      <c r="E41" s="204"/>
    </row>
    <row r="42" spans="1:5" ht="25.5">
      <c r="A42" s="208">
        <f>IF((SUM('Разделы 1, 2'!I25:I25)=0),"","Неверно!")</f>
      </c>
      <c r="B42" s="206">
        <v>40989</v>
      </c>
      <c r="C42" s="205" t="s">
        <v>947</v>
      </c>
      <c r="D42" s="205" t="s">
        <v>932</v>
      </c>
      <c r="E42" s="204"/>
    </row>
    <row r="43" spans="1:5" ht="25.5">
      <c r="A43" s="208">
        <f>IF((SUM('Разделы 1, 2'!I80:I80)=0),"","Неверно!")</f>
      </c>
      <c r="B43" s="206">
        <v>40989</v>
      </c>
      <c r="C43" s="205" t="s">
        <v>1002</v>
      </c>
      <c r="D43" s="205" t="s">
        <v>932</v>
      </c>
      <c r="E43" s="204"/>
    </row>
    <row r="44" spans="1:5" ht="25.5">
      <c r="A44" s="208">
        <f>IF((SUM('Разделы 1, 2'!I11:I11)=0),"","Неверно!")</f>
      </c>
      <c r="B44" s="206">
        <v>40989</v>
      </c>
      <c r="C44" s="205" t="s">
        <v>933</v>
      </c>
      <c r="D44" s="205" t="s">
        <v>932</v>
      </c>
      <c r="E44" s="204"/>
    </row>
    <row r="45" spans="1:5" ht="25.5">
      <c r="A45" s="208">
        <f>IF((SUM('Разделы 1, 2'!I74:I74)=0),"","Неверно!")</f>
      </c>
      <c r="B45" s="206">
        <v>40989</v>
      </c>
      <c r="C45" s="205" t="s">
        <v>996</v>
      </c>
      <c r="D45" s="205" t="s">
        <v>932</v>
      </c>
      <c r="E45" s="204"/>
    </row>
    <row r="46" spans="1:5" ht="25.5">
      <c r="A46" s="208">
        <f>IF((SUM('Разделы 1, 2'!I97:I97)=0),"","Неверно!")</f>
      </c>
      <c r="B46" s="206">
        <v>40989</v>
      </c>
      <c r="C46" s="205" t="s">
        <v>1019</v>
      </c>
      <c r="D46" s="205" t="s">
        <v>932</v>
      </c>
      <c r="E46" s="204"/>
    </row>
    <row r="47" spans="1:5" ht="25.5">
      <c r="A47" s="208">
        <f>IF((SUM('Разделы 1, 2'!I17:I17)=0),"","Неверно!")</f>
      </c>
      <c r="B47" s="206">
        <v>40989</v>
      </c>
      <c r="C47" s="205" t="s">
        <v>939</v>
      </c>
      <c r="D47" s="205" t="s">
        <v>932</v>
      </c>
      <c r="E47" s="204"/>
    </row>
    <row r="48" spans="1:5" ht="25.5">
      <c r="A48" s="208">
        <f>IF((SUM('Разделы 1, 2'!I71:I71)=0),"","Неверно!")</f>
      </c>
      <c r="B48" s="206">
        <v>40989</v>
      </c>
      <c r="C48" s="205" t="s">
        <v>993</v>
      </c>
      <c r="D48" s="205" t="s">
        <v>932</v>
      </c>
      <c r="E48" s="204"/>
    </row>
    <row r="49" spans="1:5" ht="25.5">
      <c r="A49" s="208">
        <f>IF((SUM('Разделы 1, 2'!I33:I33)=0),"","Неверно!")</f>
      </c>
      <c r="B49" s="206">
        <v>40989</v>
      </c>
      <c r="C49" s="205" t="s">
        <v>955</v>
      </c>
      <c r="D49" s="205" t="s">
        <v>932</v>
      </c>
      <c r="E49" s="204"/>
    </row>
    <row r="50" spans="1:5" ht="25.5">
      <c r="A50" s="208">
        <f>IF((SUM('Разделы 1, 2'!I10:I10)=0),"","Неверно!")</f>
      </c>
      <c r="B50" s="206">
        <v>40989</v>
      </c>
      <c r="C50" s="205" t="s">
        <v>931</v>
      </c>
      <c r="D50" s="205" t="s">
        <v>932</v>
      </c>
      <c r="E50" s="204"/>
    </row>
    <row r="51" spans="1:5" ht="25.5">
      <c r="A51" s="208">
        <f>IF((SUM('Разделы 1, 2'!I36:I36)=0),"","Неверно!")</f>
      </c>
      <c r="B51" s="206">
        <v>40989</v>
      </c>
      <c r="C51" s="205" t="s">
        <v>958</v>
      </c>
      <c r="D51" s="205" t="s">
        <v>932</v>
      </c>
      <c r="E51" s="204"/>
    </row>
    <row r="52" spans="1:5" ht="25.5">
      <c r="A52" s="208">
        <f>IF((SUM('Разделы 1, 2'!I21:I21)=0),"","Неверно!")</f>
      </c>
      <c r="B52" s="206">
        <v>40989</v>
      </c>
      <c r="C52" s="205" t="s">
        <v>943</v>
      </c>
      <c r="D52" s="205" t="s">
        <v>932</v>
      </c>
      <c r="E52" s="204"/>
    </row>
    <row r="53" spans="1:5" ht="25.5">
      <c r="A53" s="208">
        <f>IF((SUM('Разделы 1, 2'!I44:I44)=0),"","Неверно!")</f>
      </c>
      <c r="B53" s="206">
        <v>40989</v>
      </c>
      <c r="C53" s="205" t="s">
        <v>966</v>
      </c>
      <c r="D53" s="205" t="s">
        <v>932</v>
      </c>
      <c r="E53" s="204"/>
    </row>
    <row r="54" spans="1:5" ht="25.5">
      <c r="A54" s="208">
        <f>IF((SUM('Разделы 1, 2'!I73:I73)=0),"","Неверно!")</f>
      </c>
      <c r="B54" s="206">
        <v>40989</v>
      </c>
      <c r="C54" s="205" t="s">
        <v>995</v>
      </c>
      <c r="D54" s="205" t="s">
        <v>932</v>
      </c>
      <c r="E54" s="204"/>
    </row>
    <row r="55" spans="1:5" ht="25.5">
      <c r="A55" s="208">
        <f>IF((SUM('Разделы 1, 2'!I96:I96)=0),"","Неверно!")</f>
      </c>
      <c r="B55" s="206">
        <v>40989</v>
      </c>
      <c r="C55" s="205" t="s">
        <v>1018</v>
      </c>
      <c r="D55" s="205" t="s">
        <v>932</v>
      </c>
      <c r="E55" s="204"/>
    </row>
    <row r="56" spans="1:5" ht="25.5">
      <c r="A56" s="208">
        <f>IF((SUM('Разделы 1, 2'!I50:I50)=0),"","Неверно!")</f>
      </c>
      <c r="B56" s="206">
        <v>40989</v>
      </c>
      <c r="C56" s="205" t="s">
        <v>972</v>
      </c>
      <c r="D56" s="205" t="s">
        <v>932</v>
      </c>
      <c r="E56" s="204"/>
    </row>
    <row r="57" spans="1:5" ht="25.5">
      <c r="A57" s="208">
        <f>IF((SUM('Разделы 1, 2'!I70:I70)=0),"","Неверно!")</f>
      </c>
      <c r="B57" s="206">
        <v>40989</v>
      </c>
      <c r="C57" s="205" t="s">
        <v>992</v>
      </c>
      <c r="D57" s="205" t="s">
        <v>932</v>
      </c>
      <c r="E57" s="204"/>
    </row>
    <row r="58" spans="1:5" ht="25.5">
      <c r="A58" s="208">
        <f>IF((SUM('Разделы 1, 2'!I24:I24)=0),"","Неверно!")</f>
      </c>
      <c r="B58" s="206">
        <v>40989</v>
      </c>
      <c r="C58" s="205" t="s">
        <v>946</v>
      </c>
      <c r="D58" s="205" t="s">
        <v>932</v>
      </c>
      <c r="E58" s="204"/>
    </row>
    <row r="59" spans="1:5" ht="25.5">
      <c r="A59" s="208">
        <f>IF((SUM('Разделы 1, 2'!I47:I47)=0),"","Неверно!")</f>
      </c>
      <c r="B59" s="206">
        <v>40989</v>
      </c>
      <c r="C59" s="205" t="s">
        <v>969</v>
      </c>
      <c r="D59" s="205" t="s">
        <v>932</v>
      </c>
      <c r="E59" s="204"/>
    </row>
    <row r="60" spans="1:5" ht="25.5">
      <c r="A60" s="208">
        <f>IF((SUM('Разделы 1, 2'!I90:I90)=0),"","Неверно!")</f>
      </c>
      <c r="B60" s="206">
        <v>40989</v>
      </c>
      <c r="C60" s="205" t="s">
        <v>1012</v>
      </c>
      <c r="D60" s="205" t="s">
        <v>932</v>
      </c>
      <c r="E60" s="204"/>
    </row>
    <row r="61" spans="1:5" ht="25.5">
      <c r="A61" s="208">
        <f>IF((SUM('Разделы 1, 2'!I87:I87)=0),"","Неверно!")</f>
      </c>
      <c r="B61" s="206">
        <v>40989</v>
      </c>
      <c r="C61" s="205" t="s">
        <v>1009</v>
      </c>
      <c r="D61" s="205" t="s">
        <v>932</v>
      </c>
      <c r="E61" s="204"/>
    </row>
    <row r="62" spans="1:5" ht="25.5">
      <c r="A62" s="208">
        <f>IF((SUM('Разделы 1, 2'!I67:I67)=0),"","Неверно!")</f>
      </c>
      <c r="B62" s="206">
        <v>40989</v>
      </c>
      <c r="C62" s="205" t="s">
        <v>989</v>
      </c>
      <c r="D62" s="205" t="s">
        <v>932</v>
      </c>
      <c r="E62" s="204"/>
    </row>
    <row r="63" spans="1:5" ht="25.5">
      <c r="A63" s="208">
        <f>IF((SUM('Разделы 1, 2'!I19:I19)=0),"","Неверно!")</f>
      </c>
      <c r="B63" s="206">
        <v>40989</v>
      </c>
      <c r="C63" s="205" t="s">
        <v>941</v>
      </c>
      <c r="D63" s="205" t="s">
        <v>932</v>
      </c>
      <c r="E63" s="204"/>
    </row>
    <row r="64" spans="1:5" ht="25.5">
      <c r="A64" s="208">
        <f>IF((SUM('Разделы 1, 2'!I42:I42)=0),"","Неверно!")</f>
      </c>
      <c r="B64" s="206">
        <v>40989</v>
      </c>
      <c r="C64" s="205" t="s">
        <v>964</v>
      </c>
      <c r="D64" s="205" t="s">
        <v>932</v>
      </c>
      <c r="E64" s="204"/>
    </row>
    <row r="65" spans="1:5" ht="25.5">
      <c r="A65" s="208">
        <f>IF((SUM('Разделы 1, 2'!I79:I79)=0),"","Неверно!")</f>
      </c>
      <c r="B65" s="206">
        <v>40989</v>
      </c>
      <c r="C65" s="205" t="s">
        <v>1001</v>
      </c>
      <c r="D65" s="205" t="s">
        <v>932</v>
      </c>
      <c r="E65" s="204"/>
    </row>
    <row r="66" spans="1:5" ht="12" customHeight="1">
      <c r="A66" s="208">
        <f>IF((SUM('Разделы 1, 2'!I59:I59)=0),"","Неверно!")</f>
      </c>
      <c r="B66" s="206">
        <v>40989</v>
      </c>
      <c r="C66" s="205" t="s">
        <v>981</v>
      </c>
      <c r="D66" s="205" t="s">
        <v>932</v>
      </c>
      <c r="E66" s="204"/>
    </row>
    <row r="67" spans="1:5" ht="25.5">
      <c r="A67" s="208">
        <f>IF((SUM('Разделы 1, 2'!I82:I82)=0),"","Неверно!")</f>
      </c>
      <c r="B67" s="206">
        <v>40989</v>
      </c>
      <c r="C67" s="205" t="s">
        <v>1004</v>
      </c>
      <c r="D67" s="205" t="s">
        <v>932</v>
      </c>
      <c r="E67" s="204"/>
    </row>
    <row r="68" spans="1:5" ht="25.5">
      <c r="A68" s="208">
        <f>IF((SUM('Разделы 1, 2'!I93:I93)=0),"","Неверно!")</f>
      </c>
      <c r="B68" s="206">
        <v>40989</v>
      </c>
      <c r="C68" s="205" t="s">
        <v>1015</v>
      </c>
      <c r="D68" s="205" t="s">
        <v>932</v>
      </c>
      <c r="E68" s="204"/>
    </row>
    <row r="69" spans="1:5" ht="25.5">
      <c r="A69" s="208">
        <f>IF((SUM('Разделы 1, 2'!I13:I13)=0),"","Неверно!")</f>
      </c>
      <c r="B69" s="206">
        <v>40989</v>
      </c>
      <c r="C69" s="205" t="s">
        <v>935</v>
      </c>
      <c r="D69" s="205" t="s">
        <v>932</v>
      </c>
      <c r="E69" s="204"/>
    </row>
    <row r="70" spans="1:5" ht="25.5">
      <c r="A70" s="208">
        <f>IF((SUM('Разделы 1, 2'!I76:I76)=0),"","Неверно!")</f>
      </c>
      <c r="B70" s="206">
        <v>40989</v>
      </c>
      <c r="C70" s="205" t="s">
        <v>998</v>
      </c>
      <c r="D70" s="205" t="s">
        <v>932</v>
      </c>
      <c r="E70" s="204"/>
    </row>
    <row r="71" spans="1:5" ht="25.5">
      <c r="A71" s="208">
        <f>IF((SUM('Разделы 1, 2'!I53:I53)=0),"","Неверно!")</f>
      </c>
      <c r="B71" s="206">
        <v>40989</v>
      </c>
      <c r="C71" s="205" t="s">
        <v>975</v>
      </c>
      <c r="D71" s="205" t="s">
        <v>932</v>
      </c>
      <c r="E71" s="204"/>
    </row>
    <row r="72" spans="1:5" ht="25.5">
      <c r="A72" s="208">
        <f>IF((SUM('Разделы 1, 2'!I30:I30)=0),"","Неверно!")</f>
      </c>
      <c r="B72" s="206">
        <v>40989</v>
      </c>
      <c r="C72" s="205" t="s">
        <v>952</v>
      </c>
      <c r="D72" s="205" t="s">
        <v>932</v>
      </c>
      <c r="E72" s="204"/>
    </row>
    <row r="73" spans="1:5" ht="25.5">
      <c r="A73" s="208">
        <f>IF((SUM('Разделы 1, 2'!I16:I16)=0),"","Неверно!")</f>
      </c>
      <c r="B73" s="206">
        <v>40989</v>
      </c>
      <c r="C73" s="205" t="s">
        <v>938</v>
      </c>
      <c r="D73" s="205" t="s">
        <v>932</v>
      </c>
      <c r="E73" s="204"/>
    </row>
    <row r="74" spans="1:5" ht="25.5">
      <c r="A74" s="208">
        <f>IF((SUM('Разделы 1, 2'!I85:I85)=0),"","Неверно!")</f>
      </c>
      <c r="B74" s="206">
        <v>40989</v>
      </c>
      <c r="C74" s="205" t="s">
        <v>1007</v>
      </c>
      <c r="D74" s="205" t="s">
        <v>932</v>
      </c>
      <c r="E74" s="204"/>
    </row>
    <row r="75" spans="1:5" ht="25.5">
      <c r="A75" s="208">
        <f>IF((SUM('Разделы 1, 2'!I22:I22)=0),"","Неверно!")</f>
      </c>
      <c r="B75" s="206">
        <v>40989</v>
      </c>
      <c r="C75" s="205" t="s">
        <v>944</v>
      </c>
      <c r="D75" s="205" t="s">
        <v>932</v>
      </c>
      <c r="E75" s="204"/>
    </row>
    <row r="76" spans="1:5" ht="25.5">
      <c r="A76" s="208">
        <f>IF((SUM('Разделы 1, 2'!I39:I39)=0),"","Неверно!")</f>
      </c>
      <c r="B76" s="206">
        <v>40989</v>
      </c>
      <c r="C76" s="205" t="s">
        <v>961</v>
      </c>
      <c r="D76" s="205" t="s">
        <v>932</v>
      </c>
      <c r="E76" s="204"/>
    </row>
    <row r="77" spans="1:5" ht="25.5">
      <c r="A77" s="208">
        <f>IF((SUM('Разделы 1, 2'!I62:I62)=0),"","Неверно!")</f>
      </c>
      <c r="B77" s="206">
        <v>40989</v>
      </c>
      <c r="C77" s="205" t="s">
        <v>984</v>
      </c>
      <c r="D77" s="205" t="s">
        <v>932</v>
      </c>
      <c r="E77" s="204"/>
    </row>
    <row r="78" spans="1:5" ht="25.5">
      <c r="A78" s="208">
        <f>IF((SUM('Разделы 1, 2'!I69:I69)=0),"","Неверно!")</f>
      </c>
      <c r="B78" s="206">
        <v>40989</v>
      </c>
      <c r="C78" s="205" t="s">
        <v>991</v>
      </c>
      <c r="D78" s="205" t="s">
        <v>932</v>
      </c>
      <c r="E78" s="204"/>
    </row>
    <row r="79" spans="1:5" ht="25.5">
      <c r="A79" s="208">
        <f>IF((SUM('Разделы 1, 2'!I35:I35)=0),"","Неверно!")</f>
      </c>
      <c r="B79" s="206">
        <v>40989</v>
      </c>
      <c r="C79" s="205" t="s">
        <v>957</v>
      </c>
      <c r="D79" s="205" t="s">
        <v>932</v>
      </c>
      <c r="E79" s="204"/>
    </row>
    <row r="80" spans="1:5" ht="25.5">
      <c r="A80" s="208">
        <f>IF((SUM('Разделы 1, 2'!I58:I58)=0),"","Неверно!")</f>
      </c>
      <c r="B80" s="206">
        <v>40989</v>
      </c>
      <c r="C80" s="205" t="s">
        <v>980</v>
      </c>
      <c r="D80" s="205" t="s">
        <v>932</v>
      </c>
      <c r="E80" s="204"/>
    </row>
    <row r="81" spans="1:5" ht="25.5">
      <c r="A81" s="208">
        <f>IF((SUM('Разделы 1, 2'!I29:I29)=0),"","Неверно!")</f>
      </c>
      <c r="B81" s="206">
        <v>40989</v>
      </c>
      <c r="C81" s="205" t="s">
        <v>951</v>
      </c>
      <c r="D81" s="205" t="s">
        <v>932</v>
      </c>
      <c r="E81" s="204"/>
    </row>
    <row r="82" spans="1:5" ht="25.5">
      <c r="A82" s="208">
        <f>IF((SUM('Разделы 1, 2'!I52:I52)=0),"","Неверно!")</f>
      </c>
      <c r="B82" s="206">
        <v>40989</v>
      </c>
      <c r="C82" s="205" t="s">
        <v>974</v>
      </c>
      <c r="D82" s="205" t="s">
        <v>932</v>
      </c>
      <c r="E82" s="204"/>
    </row>
    <row r="83" spans="1:5" ht="25.5">
      <c r="A83" s="208">
        <f>IF((SUM('Разделы 1, 2'!I75:I75)=0),"","Неверно!")</f>
      </c>
      <c r="B83" s="206">
        <v>40989</v>
      </c>
      <c r="C83" s="205" t="s">
        <v>997</v>
      </c>
      <c r="D83" s="205" t="s">
        <v>932</v>
      </c>
      <c r="E83" s="204"/>
    </row>
    <row r="84" spans="1:5" ht="25.5">
      <c r="A84" s="208">
        <f>IF((SUM('Разделы 1, 2'!I32:I32)=0),"","Неверно!")</f>
      </c>
      <c r="B84" s="206">
        <v>40989</v>
      </c>
      <c r="C84" s="205" t="s">
        <v>954</v>
      </c>
      <c r="D84" s="205" t="s">
        <v>932</v>
      </c>
      <c r="E84" s="204"/>
    </row>
    <row r="85" spans="1:5" ht="25.5">
      <c r="A85" s="208">
        <f>IF((SUM('Разделы 1, 2'!I92:I92)=0),"","Неверно!")</f>
      </c>
      <c r="B85" s="206">
        <v>40989</v>
      </c>
      <c r="C85" s="205" t="s">
        <v>1014</v>
      </c>
      <c r="D85" s="205" t="s">
        <v>932</v>
      </c>
      <c r="E85" s="204"/>
    </row>
    <row r="86" spans="1:5" ht="25.5">
      <c r="A86" s="208">
        <f>IF((SUM('Разделы 1, 2'!I26:I26)=0),"","Неверно!")</f>
      </c>
      <c r="B86" s="206">
        <v>40989</v>
      </c>
      <c r="C86" s="205" t="s">
        <v>948</v>
      </c>
      <c r="D86" s="205" t="s">
        <v>932</v>
      </c>
      <c r="E86" s="204"/>
    </row>
    <row r="87" spans="1:5" ht="25.5">
      <c r="A87" s="208">
        <f>IF((SUM('Разделы 1, 2'!I89:I89)=0),"","Неверно!")</f>
      </c>
      <c r="B87" s="206">
        <v>40989</v>
      </c>
      <c r="C87" s="205" t="s">
        <v>1011</v>
      </c>
      <c r="D87" s="205" t="s">
        <v>932</v>
      </c>
      <c r="E87" s="204"/>
    </row>
    <row r="88" spans="1:5" ht="25.5">
      <c r="A88" s="208">
        <f>IF((SUM('Разделы 1, 2'!I72:I72)=0),"","Неверно!")</f>
      </c>
      <c r="B88" s="206">
        <v>40989</v>
      </c>
      <c r="C88" s="205" t="s">
        <v>994</v>
      </c>
      <c r="D88" s="205" t="s">
        <v>932</v>
      </c>
      <c r="E88" s="204"/>
    </row>
    <row r="89" spans="1:5" ht="25.5">
      <c r="A89" s="208">
        <f>IF((SUM('Разделы 1, 2'!I49:I49)=0),"","Неверно!")</f>
      </c>
      <c r="B89" s="206">
        <v>40989</v>
      </c>
      <c r="C89" s="205" t="s">
        <v>971</v>
      </c>
      <c r="D89" s="205" t="s">
        <v>932</v>
      </c>
      <c r="E89" s="204"/>
    </row>
    <row r="90" spans="1:5" ht="25.5">
      <c r="A90" s="208">
        <f>IF((SUM('Разделы 1, 2'!I95:I95)=0),"","Неверно!")</f>
      </c>
      <c r="B90" s="206">
        <v>40989</v>
      </c>
      <c r="C90" s="205" t="s">
        <v>1017</v>
      </c>
      <c r="D90" s="205" t="s">
        <v>932</v>
      </c>
      <c r="E90" s="204"/>
    </row>
    <row r="91" spans="1:5" ht="25.5">
      <c r="A91" s="208">
        <f>IF((SUM('Разделы 1, 2'!I12:I12)=0),"","Неверно!")</f>
      </c>
      <c r="B91" s="206">
        <v>40989</v>
      </c>
      <c r="C91" s="205" t="s">
        <v>934</v>
      </c>
      <c r="D91" s="205" t="s">
        <v>932</v>
      </c>
      <c r="E91" s="204"/>
    </row>
    <row r="92" spans="1:5" ht="25.5">
      <c r="A92" s="208">
        <f>IF((SUM('Разделы 1, 2'!I68:I68)=0),"","Неверно!")</f>
      </c>
      <c r="B92" s="206">
        <v>40989</v>
      </c>
      <c r="C92" s="205" t="s">
        <v>990</v>
      </c>
      <c r="D92" s="205" t="s">
        <v>932</v>
      </c>
      <c r="E92" s="204"/>
    </row>
    <row r="93" spans="1:5" ht="25.5">
      <c r="A93" s="208">
        <f>IF((SUM('Разделы 1, 2'!I45:I45)=0),"","Неверно!")</f>
      </c>
      <c r="B93" s="206">
        <v>40989</v>
      </c>
      <c r="C93" s="205" t="s">
        <v>967</v>
      </c>
      <c r="D93" s="205" t="s">
        <v>932</v>
      </c>
      <c r="E93" s="204"/>
    </row>
    <row r="94" spans="1:5" ht="25.5">
      <c r="A94" s="208">
        <f>IF((SUM('Разделы 1, 2'!I56:I56)=0),"","Неверно!")</f>
      </c>
      <c r="B94" s="206">
        <v>40989</v>
      </c>
      <c r="C94" s="205" t="s">
        <v>978</v>
      </c>
      <c r="D94" s="205" t="s">
        <v>932</v>
      </c>
      <c r="E94" s="204"/>
    </row>
    <row r="95" spans="1:5" ht="25.5">
      <c r="A95" s="208">
        <f>IF((SUM('Разделы 1, 2'!I51:I51)=0),"","Неверно!")</f>
      </c>
      <c r="B95" s="206">
        <v>40989</v>
      </c>
      <c r="C95" s="205" t="s">
        <v>973</v>
      </c>
      <c r="D95" s="205" t="s">
        <v>932</v>
      </c>
      <c r="E95" s="204"/>
    </row>
    <row r="96" spans="1:5" ht="25.5">
      <c r="A96" s="208">
        <f>IF((SUM('Разделы 1, 2'!I40:I40)=0),"","Неверно!")</f>
      </c>
      <c r="B96" s="206">
        <v>40989</v>
      </c>
      <c r="C96" s="205" t="s">
        <v>962</v>
      </c>
      <c r="D96" s="205" t="s">
        <v>932</v>
      </c>
      <c r="E96" s="204"/>
    </row>
    <row r="97" spans="1:5" ht="25.5">
      <c r="A97" s="208">
        <f>IF((SUM('Разделы 1, 2'!I83:I83)=0),"","Неверно!")</f>
      </c>
      <c r="B97" s="206">
        <v>40989</v>
      </c>
      <c r="C97" s="205" t="s">
        <v>1005</v>
      </c>
      <c r="D97" s="205" t="s">
        <v>932</v>
      </c>
      <c r="E97" s="204"/>
    </row>
    <row r="98" spans="1:5" ht="25.5">
      <c r="A98" s="208">
        <f>IF((SUM('Разделы 1, 2'!I38:I38)=0),"","Неверно!")</f>
      </c>
      <c r="B98" s="206">
        <v>40989</v>
      </c>
      <c r="C98" s="205" t="s">
        <v>960</v>
      </c>
      <c r="D98" s="205" t="s">
        <v>932</v>
      </c>
      <c r="E98" s="204"/>
    </row>
    <row r="99" spans="1:5" ht="25.5">
      <c r="A99" s="208">
        <f>IF((SUM('Разделы 1, 2'!I61:I61)=0),"","Неверно!")</f>
      </c>
      <c r="B99" s="206">
        <v>40989</v>
      </c>
      <c r="C99" s="205" t="s">
        <v>983</v>
      </c>
      <c r="D99" s="205" t="s">
        <v>932</v>
      </c>
      <c r="E99" s="204"/>
    </row>
    <row r="100" spans="1:5" ht="25.5">
      <c r="A100" s="208">
        <f>IF((SUM('Разделы 1, 2'!I15:I15)=0),"","Неверно!")</f>
      </c>
      <c r="B100" s="206">
        <v>40989</v>
      </c>
      <c r="C100" s="205" t="s">
        <v>937</v>
      </c>
      <c r="D100" s="205" t="s">
        <v>932</v>
      </c>
      <c r="E100" s="204"/>
    </row>
    <row r="101" spans="1:5" ht="25.5">
      <c r="A101" s="208">
        <f>IF((SUM('Разделы 1, 2'!I78:I78)=0),"","Неверно!")</f>
      </c>
      <c r="B101" s="206">
        <v>40989</v>
      </c>
      <c r="C101" s="205" t="s">
        <v>1000</v>
      </c>
      <c r="D101" s="205" t="s">
        <v>932</v>
      </c>
      <c r="E101" s="204"/>
    </row>
    <row r="102" spans="1:5" ht="25.5">
      <c r="A102" s="208">
        <f>IF((SUM('Разделы 1, 2'!I55:I55)=0),"","Неверно!")</f>
      </c>
      <c r="B102" s="206">
        <v>40989</v>
      </c>
      <c r="C102" s="205" t="s">
        <v>977</v>
      </c>
      <c r="D102" s="205" t="s">
        <v>932</v>
      </c>
      <c r="E102" s="204"/>
    </row>
    <row r="103" spans="1:5" ht="25.5">
      <c r="A103" s="208">
        <f>IF((SUM('Разделы 1, 2'!I98:I98)=0),"","Неверно!")</f>
      </c>
      <c r="B103" s="206">
        <v>40989</v>
      </c>
      <c r="C103" s="205" t="s">
        <v>1020</v>
      </c>
      <c r="D103" s="205" t="s">
        <v>932</v>
      </c>
      <c r="E103" s="204"/>
    </row>
    <row r="104" spans="1:5" ht="25.5">
      <c r="A104" s="208">
        <f>IF((SUM('Разделы 1, 2'!I18:I18)=0),"","Неверно!")</f>
      </c>
      <c r="B104" s="206">
        <v>40989</v>
      </c>
      <c r="C104" s="205" t="s">
        <v>940</v>
      </c>
      <c r="D104" s="205" t="s">
        <v>932</v>
      </c>
      <c r="E104" s="204"/>
    </row>
    <row r="105" spans="1:5" ht="25.5">
      <c r="A105" s="208">
        <f>IF((SUM('Разделы 1, 2'!I41:I41)=0),"","Неверно!")</f>
      </c>
      <c r="B105" s="206">
        <v>40989</v>
      </c>
      <c r="C105" s="205" t="s">
        <v>963</v>
      </c>
      <c r="D105" s="205" t="s">
        <v>932</v>
      </c>
      <c r="E105" s="204"/>
    </row>
    <row r="106" spans="1:5" ht="25.5">
      <c r="A106" s="208">
        <f>IF((SUM('Разделы 1, 2'!I81:I81)=0),"","Неверно!")</f>
      </c>
      <c r="B106" s="206">
        <v>40989</v>
      </c>
      <c r="C106" s="205" t="s">
        <v>1003</v>
      </c>
      <c r="D106" s="205" t="s">
        <v>932</v>
      </c>
      <c r="E106" s="204"/>
    </row>
    <row r="107" spans="1:5" ht="25.5">
      <c r="A107" s="208">
        <f>IF((SUM('Разделы 1, 2'!I84:I84)=0),"","Неверно!")</f>
      </c>
      <c r="B107" s="206">
        <v>40989</v>
      </c>
      <c r="C107" s="205" t="s">
        <v>1006</v>
      </c>
      <c r="D107" s="205" t="s">
        <v>932</v>
      </c>
      <c r="E107" s="204"/>
    </row>
    <row r="108" spans="1:5" ht="25.5">
      <c r="A108" s="208">
        <f>IF((SUM('Разделы 1, 2'!I64:I64)=0),"","Неверно!")</f>
      </c>
      <c r="B108" s="206">
        <v>40989</v>
      </c>
      <c r="C108" s="205" t="s">
        <v>986</v>
      </c>
      <c r="D108" s="205" t="s">
        <v>932</v>
      </c>
      <c r="E108" s="204"/>
    </row>
    <row r="109" spans="1:5" ht="25.5">
      <c r="A109" s="208">
        <f>IF((SUM('Разделы 1, 2'!I27:I27)=0),"","Неверно!")</f>
      </c>
      <c r="B109" s="206">
        <v>40989</v>
      </c>
      <c r="C109" s="205" t="s">
        <v>949</v>
      </c>
      <c r="D109" s="205" t="s">
        <v>932</v>
      </c>
      <c r="E109" s="204"/>
    </row>
    <row r="110" spans="1:5" ht="25.5">
      <c r="A110" s="208">
        <f>IF((SUM('Разделы 1, 2'!S69:S69)=0),"","Неверно!")</f>
      </c>
      <c r="B110" s="206">
        <v>40992</v>
      </c>
      <c r="C110" s="205" t="s">
        <v>1021</v>
      </c>
      <c r="D110" s="205" t="s">
        <v>1022</v>
      </c>
      <c r="E110" s="204"/>
    </row>
    <row r="111" spans="1:5" ht="25.5">
      <c r="A111" s="208">
        <f>IF((SUM('Разделы 1, 2'!T91:T91)=0),"","Неверно!")</f>
      </c>
      <c r="B111" s="206">
        <v>41003</v>
      </c>
      <c r="C111" s="205" t="s">
        <v>1039</v>
      </c>
      <c r="D111" s="205" t="s">
        <v>1024</v>
      </c>
      <c r="E111" s="204"/>
    </row>
    <row r="112" spans="1:5" ht="25.5">
      <c r="A112" s="208">
        <f>IF((SUM('Разделы 1, 2'!T89:T89)=0),"","Неверно!")</f>
      </c>
      <c r="B112" s="206">
        <v>41003</v>
      </c>
      <c r="C112" s="205" t="s">
        <v>1037</v>
      </c>
      <c r="D112" s="205" t="s">
        <v>1024</v>
      </c>
      <c r="E112" s="204"/>
    </row>
    <row r="113" spans="1:5" ht="25.5">
      <c r="A113" s="208">
        <f>IF((SUM('Разделы 1, 2'!T77:T77)=0),"","Неверно!")</f>
      </c>
      <c r="B113" s="206">
        <v>41003</v>
      </c>
      <c r="C113" s="205" t="s">
        <v>1025</v>
      </c>
      <c r="D113" s="205" t="s">
        <v>1024</v>
      </c>
      <c r="E113" s="204"/>
    </row>
    <row r="114" spans="1:5" ht="25.5">
      <c r="A114" s="208">
        <f>IF((SUM('Разделы 1, 2'!T80:T80)=0),"","Неверно!")</f>
      </c>
      <c r="B114" s="206">
        <v>41003</v>
      </c>
      <c r="C114" s="205" t="s">
        <v>1028</v>
      </c>
      <c r="D114" s="205" t="s">
        <v>1024</v>
      </c>
      <c r="E114" s="204"/>
    </row>
    <row r="115" spans="1:5" ht="25.5">
      <c r="A115" s="208">
        <f>IF((SUM('Разделы 1, 2'!T83:T83)=0),"","Неверно!")</f>
      </c>
      <c r="B115" s="206">
        <v>41003</v>
      </c>
      <c r="C115" s="205" t="s">
        <v>1031</v>
      </c>
      <c r="D115" s="205" t="s">
        <v>1024</v>
      </c>
      <c r="E115" s="204"/>
    </row>
    <row r="116" spans="1:5" ht="25.5">
      <c r="A116" s="208">
        <f>IF((SUM('Разделы 1, 2'!T86:T86)=0),"","Неверно!")</f>
      </c>
      <c r="B116" s="206">
        <v>41003</v>
      </c>
      <c r="C116" s="205" t="s">
        <v>1034</v>
      </c>
      <c r="D116" s="205" t="s">
        <v>1024</v>
      </c>
      <c r="E116" s="204"/>
    </row>
    <row r="117" spans="1:5" ht="25.5">
      <c r="A117" s="208">
        <f>IF((SUM('Разделы 1, 2'!T84:T84)=0),"","Неверно!")</f>
      </c>
      <c r="B117" s="206">
        <v>41003</v>
      </c>
      <c r="C117" s="205" t="s">
        <v>1032</v>
      </c>
      <c r="D117" s="205" t="s">
        <v>1024</v>
      </c>
      <c r="E117" s="204"/>
    </row>
    <row r="118" spans="1:5" ht="25.5">
      <c r="A118" s="208">
        <f>IF((SUM('Разделы 1, 2'!T90:T90)=0),"","Неверно!")</f>
      </c>
      <c r="B118" s="206">
        <v>41003</v>
      </c>
      <c r="C118" s="205" t="s">
        <v>1038</v>
      </c>
      <c r="D118" s="205" t="s">
        <v>1024</v>
      </c>
      <c r="E118" s="204"/>
    </row>
    <row r="119" spans="1:5" ht="25.5">
      <c r="A119" s="208">
        <f>IF((SUM('Разделы 1, 2'!T78:T78)=0),"","Неверно!")</f>
      </c>
      <c r="B119" s="206">
        <v>41003</v>
      </c>
      <c r="C119" s="205" t="s">
        <v>1026</v>
      </c>
      <c r="D119" s="205" t="s">
        <v>1024</v>
      </c>
      <c r="E119" s="204"/>
    </row>
    <row r="120" spans="1:5" ht="25.5">
      <c r="A120" s="208">
        <f>IF((SUM('Разделы 1, 2'!T87:T87)=0),"","Неверно!")</f>
      </c>
      <c r="B120" s="206">
        <v>41003</v>
      </c>
      <c r="C120" s="205" t="s">
        <v>1035</v>
      </c>
      <c r="D120" s="205" t="s">
        <v>1024</v>
      </c>
      <c r="E120" s="204"/>
    </row>
    <row r="121" spans="1:5" ht="25.5">
      <c r="A121" s="208">
        <f>IF((SUM('Разделы 1, 2'!T81:T81)=0),"","Неверно!")</f>
      </c>
      <c r="B121" s="206">
        <v>41003</v>
      </c>
      <c r="C121" s="205" t="s">
        <v>1029</v>
      </c>
      <c r="D121" s="205" t="s">
        <v>1024</v>
      </c>
      <c r="E121" s="204"/>
    </row>
    <row r="122" spans="1:5" ht="25.5">
      <c r="A122" s="208">
        <f>IF((SUM('Разделы 1, 2'!T76:T76)=0),"","Неверно!")</f>
      </c>
      <c r="B122" s="206">
        <v>41003</v>
      </c>
      <c r="C122" s="205" t="s">
        <v>1023</v>
      </c>
      <c r="D122" s="205" t="s">
        <v>1024</v>
      </c>
      <c r="E122" s="204"/>
    </row>
    <row r="123" spans="1:5" ht="25.5">
      <c r="A123" s="208">
        <f>IF((SUM('Разделы 1, 2'!T85:T85)=0),"","Неверно!")</f>
      </c>
      <c r="B123" s="206">
        <v>41003</v>
      </c>
      <c r="C123" s="205" t="s">
        <v>1033</v>
      </c>
      <c r="D123" s="205" t="s">
        <v>1024</v>
      </c>
      <c r="E123" s="204"/>
    </row>
    <row r="124" spans="1:5" ht="25.5">
      <c r="A124" s="208">
        <f>IF((SUM('Разделы 1, 2'!T79:T79)=0),"","Неверно!")</f>
      </c>
      <c r="B124" s="206">
        <v>41003</v>
      </c>
      <c r="C124" s="205" t="s">
        <v>1027</v>
      </c>
      <c r="D124" s="205" t="s">
        <v>1024</v>
      </c>
      <c r="E124" s="204"/>
    </row>
    <row r="125" spans="1:5" ht="25.5">
      <c r="A125" s="208">
        <f>IF((SUM('Разделы 1, 2'!T88:T88)=0),"","Неверно!")</f>
      </c>
      <c r="B125" s="206">
        <v>41003</v>
      </c>
      <c r="C125" s="205" t="s">
        <v>1036</v>
      </c>
      <c r="D125" s="205" t="s">
        <v>1024</v>
      </c>
      <c r="E125" s="204"/>
    </row>
    <row r="126" spans="1:5" ht="25.5">
      <c r="A126" s="208">
        <f>IF((SUM('Разделы 1, 2'!T82:T82)=0),"","Неверно!")</f>
      </c>
      <c r="B126" s="206">
        <v>41003</v>
      </c>
      <c r="C126" s="205" t="s">
        <v>1030</v>
      </c>
      <c r="D126" s="205" t="s">
        <v>1024</v>
      </c>
      <c r="E126" s="204"/>
    </row>
    <row r="127" spans="1:5" ht="25.5">
      <c r="A127" s="208">
        <f>IF((SUM('Разделы 3, 4, 5, 6'!D34:D34)=0),"","Неверно!")</f>
      </c>
      <c r="B127" s="206">
        <v>62729</v>
      </c>
      <c r="C127" s="205" t="s">
        <v>1040</v>
      </c>
      <c r="D127" s="205" t="s">
        <v>500</v>
      </c>
      <c r="E127" s="204"/>
    </row>
    <row r="128" spans="1:5" ht="12.75">
      <c r="A128" s="208">
        <f>IF((SUM('Разделы 1, 2'!I107:I112)=0),"","Неверно!")</f>
      </c>
      <c r="B128" s="206">
        <v>67479</v>
      </c>
      <c r="C128" s="205" t="s">
        <v>501</v>
      </c>
      <c r="D128" s="205" t="s">
        <v>65</v>
      </c>
      <c r="E128" s="204"/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4.140625" style="28" customWidth="1"/>
    <col min="2" max="2" width="6.00390625" style="25" bestFit="1" customWidth="1"/>
    <col min="3" max="3" width="2.8515625" style="22" customWidth="1"/>
    <col min="4" max="4" width="41.7109375" style="22" bestFit="1" customWidth="1"/>
    <col min="5" max="5" width="5.57421875" style="22" bestFit="1" customWidth="1"/>
    <col min="6" max="16384" width="9.140625" style="22" customWidth="1"/>
  </cols>
  <sheetData>
    <row r="1" spans="1:5" ht="15.75">
      <c r="A1" s="179" t="s">
        <v>873</v>
      </c>
      <c r="B1" s="180" t="s">
        <v>828</v>
      </c>
      <c r="D1" s="181" t="s">
        <v>538</v>
      </c>
      <c r="E1" s="182" t="s">
        <v>828</v>
      </c>
    </row>
    <row r="2" spans="1:5" ht="15.75">
      <c r="A2" s="183" t="s">
        <v>874</v>
      </c>
      <c r="B2" s="135">
        <v>1</v>
      </c>
      <c r="D2" s="136">
        <v>6</v>
      </c>
      <c r="E2" s="137" t="s">
        <v>539</v>
      </c>
    </row>
    <row r="3" spans="1:5" ht="16.5" thickBot="1">
      <c r="A3" s="183" t="s">
        <v>233</v>
      </c>
      <c r="B3" s="135">
        <v>3</v>
      </c>
      <c r="D3" s="138">
        <v>12</v>
      </c>
      <c r="E3" s="139" t="s">
        <v>540</v>
      </c>
    </row>
    <row r="4" spans="1:2" ht="15.75">
      <c r="A4" s="183" t="s">
        <v>875</v>
      </c>
      <c r="B4" s="135">
        <v>15</v>
      </c>
    </row>
    <row r="5" spans="1:2" ht="15.75">
      <c r="A5" s="183" t="s">
        <v>876</v>
      </c>
      <c r="B5" s="135">
        <v>21</v>
      </c>
    </row>
    <row r="6" spans="1:2" ht="15.75">
      <c r="A6" s="183" t="s">
        <v>877</v>
      </c>
      <c r="B6" s="135">
        <v>31</v>
      </c>
    </row>
    <row r="7" spans="1:2" ht="15.75">
      <c r="A7" s="183" t="s">
        <v>878</v>
      </c>
      <c r="B7" s="135">
        <v>37</v>
      </c>
    </row>
    <row r="8" spans="1:2" ht="15.75">
      <c r="A8" s="183" t="s">
        <v>879</v>
      </c>
      <c r="B8" s="135">
        <v>57</v>
      </c>
    </row>
    <row r="9" spans="1:2" ht="15.75">
      <c r="A9" s="183" t="s">
        <v>880</v>
      </c>
      <c r="B9" s="135">
        <v>47</v>
      </c>
    </row>
    <row r="10" spans="1:2" ht="15.75">
      <c r="A10" s="183" t="s">
        <v>234</v>
      </c>
      <c r="B10" s="135">
        <v>43</v>
      </c>
    </row>
    <row r="11" spans="1:2" ht="15.75">
      <c r="A11" s="183" t="s">
        <v>235</v>
      </c>
      <c r="B11" s="135">
        <v>55</v>
      </c>
    </row>
    <row r="12" spans="1:2" ht="15.75">
      <c r="A12" s="183" t="s">
        <v>881</v>
      </c>
      <c r="B12" s="135">
        <v>63</v>
      </c>
    </row>
    <row r="13" spans="1:2" ht="15.75">
      <c r="A13" s="183" t="s">
        <v>882</v>
      </c>
      <c r="B13" s="135">
        <v>85</v>
      </c>
    </row>
    <row r="14" spans="1:2" ht="15.75">
      <c r="A14" s="183" t="s">
        <v>883</v>
      </c>
      <c r="B14" s="135">
        <v>87</v>
      </c>
    </row>
    <row r="15" spans="1:2" ht="15.75">
      <c r="A15" s="183" t="s">
        <v>884</v>
      </c>
      <c r="B15" s="135">
        <v>141</v>
      </c>
    </row>
    <row r="16" spans="1:2" ht="15.75">
      <c r="A16" s="183" t="s">
        <v>885</v>
      </c>
      <c r="B16" s="135">
        <v>147</v>
      </c>
    </row>
    <row r="17" spans="1:2" ht="15.75">
      <c r="A17" s="183" t="s">
        <v>886</v>
      </c>
      <c r="B17" s="135">
        <v>127</v>
      </c>
    </row>
    <row r="18" spans="1:2" ht="15" customHeight="1">
      <c r="A18" s="183" t="s">
        <v>887</v>
      </c>
      <c r="B18" s="135">
        <v>133</v>
      </c>
    </row>
    <row r="19" spans="1:2" ht="15.75">
      <c r="A19" s="183" t="s">
        <v>236</v>
      </c>
      <c r="B19" s="135">
        <v>153</v>
      </c>
    </row>
    <row r="20" spans="1:2" ht="15.75">
      <c r="A20" s="183" t="s">
        <v>888</v>
      </c>
      <c r="B20" s="135">
        <v>159</v>
      </c>
    </row>
    <row r="21" spans="1:2" ht="15.75">
      <c r="A21" s="183" t="s">
        <v>237</v>
      </c>
      <c r="B21" s="135">
        <v>171</v>
      </c>
    </row>
    <row r="22" spans="1:2" ht="15.75">
      <c r="A22" s="183" t="s">
        <v>238</v>
      </c>
      <c r="B22" s="135">
        <v>165</v>
      </c>
    </row>
    <row r="23" spans="1:2" ht="15.75">
      <c r="A23" s="183" t="s">
        <v>239</v>
      </c>
      <c r="B23" s="135">
        <v>7</v>
      </c>
    </row>
    <row r="24" spans="1:2" ht="15.75">
      <c r="A24" s="183" t="s">
        <v>240</v>
      </c>
      <c r="B24" s="135">
        <v>9</v>
      </c>
    </row>
    <row r="25" spans="1:2" ht="15.75">
      <c r="A25" s="183" t="s">
        <v>241</v>
      </c>
      <c r="B25" s="135">
        <v>13</v>
      </c>
    </row>
    <row r="26" spans="1:2" ht="15.75">
      <c r="A26" s="183" t="s">
        <v>242</v>
      </c>
      <c r="B26" s="135">
        <v>17</v>
      </c>
    </row>
    <row r="27" spans="1:2" ht="15.75">
      <c r="A27" s="183" t="s">
        <v>243</v>
      </c>
      <c r="B27" s="135">
        <v>19</v>
      </c>
    </row>
    <row r="28" spans="1:2" ht="15.75">
      <c r="A28" s="183" t="s">
        <v>244</v>
      </c>
      <c r="B28" s="135">
        <v>23</v>
      </c>
    </row>
    <row r="29" spans="1:2" ht="15.75">
      <c r="A29" s="183" t="s">
        <v>245</v>
      </c>
      <c r="B29" s="135">
        <v>27</v>
      </c>
    </row>
    <row r="30" spans="1:2" ht="15.75">
      <c r="A30" s="183" t="s">
        <v>246</v>
      </c>
      <c r="B30" s="135">
        <v>25</v>
      </c>
    </row>
    <row r="31" spans="1:2" ht="15.75">
      <c r="A31" s="183" t="s">
        <v>247</v>
      </c>
      <c r="B31" s="135">
        <v>29</v>
      </c>
    </row>
    <row r="32" spans="1:2" ht="15.75">
      <c r="A32" s="183" t="s">
        <v>248</v>
      </c>
      <c r="B32" s="135">
        <v>35</v>
      </c>
    </row>
    <row r="33" spans="1:2" ht="15.75">
      <c r="A33" s="183" t="s">
        <v>249</v>
      </c>
      <c r="B33" s="135">
        <v>39</v>
      </c>
    </row>
    <row r="34" spans="1:2" ht="15.75">
      <c r="A34" s="183" t="s">
        <v>250</v>
      </c>
      <c r="B34" s="135">
        <v>49</v>
      </c>
    </row>
    <row r="35" spans="1:2" ht="15.75">
      <c r="A35" s="183" t="s">
        <v>251</v>
      </c>
      <c r="B35" s="135">
        <v>45</v>
      </c>
    </row>
    <row r="36" spans="1:2" ht="15.75">
      <c r="A36" s="183" t="s">
        <v>252</v>
      </c>
      <c r="B36" s="135">
        <v>59</v>
      </c>
    </row>
    <row r="37" spans="1:2" ht="15.75">
      <c r="A37" s="183" t="s">
        <v>253</v>
      </c>
      <c r="B37" s="135">
        <v>61</v>
      </c>
    </row>
    <row r="38" spans="1:2" ht="15.75">
      <c r="A38" s="183" t="s">
        <v>254</v>
      </c>
      <c r="B38" s="135">
        <v>65</v>
      </c>
    </row>
    <row r="39" spans="1:2" ht="15.75">
      <c r="A39" s="183" t="s">
        <v>255</v>
      </c>
      <c r="B39" s="135">
        <v>75</v>
      </c>
    </row>
    <row r="40" spans="1:2" ht="15.75">
      <c r="A40" s="183" t="s">
        <v>256</v>
      </c>
      <c r="B40" s="135">
        <v>77</v>
      </c>
    </row>
    <row r="41" spans="1:2" ht="15.75">
      <c r="A41" s="183" t="s">
        <v>257</v>
      </c>
      <c r="B41" s="135">
        <v>79</v>
      </c>
    </row>
    <row r="42" spans="1:2" ht="15.75">
      <c r="A42" s="183" t="s">
        <v>258</v>
      </c>
      <c r="B42" s="135">
        <v>81</v>
      </c>
    </row>
    <row r="43" spans="1:2" ht="15.75">
      <c r="A43" s="183" t="s">
        <v>259</v>
      </c>
      <c r="B43" s="135">
        <v>83</v>
      </c>
    </row>
    <row r="44" spans="1:2" ht="15.75">
      <c r="A44" s="183" t="s">
        <v>260</v>
      </c>
      <c r="B44" s="135">
        <v>91</v>
      </c>
    </row>
    <row r="45" spans="1:2" ht="15.75">
      <c r="A45" s="183" t="s">
        <v>261</v>
      </c>
      <c r="B45" s="135">
        <v>93</v>
      </c>
    </row>
    <row r="46" spans="1:2" ht="15.75">
      <c r="A46" s="183" t="s">
        <v>262</v>
      </c>
      <c r="B46" s="135">
        <v>95</v>
      </c>
    </row>
    <row r="47" spans="1:2" ht="15.75">
      <c r="A47" s="183" t="s">
        <v>263</v>
      </c>
      <c r="B47" s="135">
        <v>97</v>
      </c>
    </row>
    <row r="48" spans="1:2" ht="15.75">
      <c r="A48" s="183" t="s">
        <v>264</v>
      </c>
      <c r="B48" s="135">
        <v>99</v>
      </c>
    </row>
    <row r="49" spans="1:2" ht="15.75">
      <c r="A49" s="183" t="s">
        <v>265</v>
      </c>
      <c r="B49" s="135">
        <v>101</v>
      </c>
    </row>
    <row r="50" spans="1:2" ht="15.75">
      <c r="A50" s="183" t="s">
        <v>266</v>
      </c>
      <c r="B50" s="135">
        <v>103</v>
      </c>
    </row>
    <row r="51" spans="1:2" ht="15.75">
      <c r="A51" s="183" t="s">
        <v>267</v>
      </c>
      <c r="B51" s="135">
        <v>105</v>
      </c>
    </row>
    <row r="52" spans="1:2" ht="15.75">
      <c r="A52" s="183" t="s">
        <v>268</v>
      </c>
      <c r="B52" s="135">
        <v>107</v>
      </c>
    </row>
    <row r="53" spans="1:2" ht="15.75">
      <c r="A53" s="183" t="s">
        <v>269</v>
      </c>
      <c r="B53" s="135">
        <v>115</v>
      </c>
    </row>
    <row r="54" spans="1:2" ht="15.75">
      <c r="A54" s="183" t="s">
        <v>270</v>
      </c>
      <c r="B54" s="135">
        <v>117</v>
      </c>
    </row>
    <row r="55" spans="1:2" ht="15.75">
      <c r="A55" s="183" t="s">
        <v>271</v>
      </c>
      <c r="B55" s="135">
        <v>119</v>
      </c>
    </row>
    <row r="56" spans="1:2" ht="15.75">
      <c r="A56" s="183" t="s">
        <v>272</v>
      </c>
      <c r="B56" s="135">
        <v>121</v>
      </c>
    </row>
    <row r="57" spans="1:2" ht="15.75">
      <c r="A57" s="183" t="s">
        <v>273</v>
      </c>
      <c r="B57" s="135">
        <v>125</v>
      </c>
    </row>
    <row r="58" spans="1:2" ht="15.75">
      <c r="A58" s="183" t="s">
        <v>274</v>
      </c>
      <c r="B58" s="135">
        <v>129</v>
      </c>
    </row>
    <row r="59" spans="1:2" ht="15.75">
      <c r="A59" s="183" t="s">
        <v>275</v>
      </c>
      <c r="B59" s="135">
        <v>131</v>
      </c>
    </row>
    <row r="60" spans="1:2" ht="15.75">
      <c r="A60" s="183" t="s">
        <v>276</v>
      </c>
      <c r="B60" s="135">
        <v>135</v>
      </c>
    </row>
    <row r="61" spans="1:2" ht="15.75">
      <c r="A61" s="183" t="s">
        <v>277</v>
      </c>
      <c r="B61" s="135">
        <v>139</v>
      </c>
    </row>
    <row r="62" spans="1:2" ht="15.75">
      <c r="A62" s="183" t="s">
        <v>278</v>
      </c>
      <c r="B62" s="135">
        <v>143</v>
      </c>
    </row>
    <row r="63" spans="1:2" ht="15.75">
      <c r="A63" s="183" t="s">
        <v>279</v>
      </c>
      <c r="B63" s="135">
        <v>145</v>
      </c>
    </row>
    <row r="64" spans="1:2" ht="15.75">
      <c r="A64" s="183" t="s">
        <v>280</v>
      </c>
      <c r="B64" s="135">
        <v>149</v>
      </c>
    </row>
    <row r="65" spans="1:2" ht="15.75">
      <c r="A65" s="183" t="s">
        <v>281</v>
      </c>
      <c r="B65" s="135">
        <v>151</v>
      </c>
    </row>
    <row r="66" spans="1:2" ht="15.75">
      <c r="A66" s="183" t="s">
        <v>282</v>
      </c>
      <c r="B66" s="135">
        <v>155</v>
      </c>
    </row>
    <row r="67" spans="1:2" ht="15.75">
      <c r="A67" s="183" t="s">
        <v>283</v>
      </c>
      <c r="B67" s="135">
        <v>163</v>
      </c>
    </row>
    <row r="68" spans="1:2" ht="15.75">
      <c r="A68" s="183" t="s">
        <v>284</v>
      </c>
      <c r="B68" s="135">
        <v>177</v>
      </c>
    </row>
    <row r="69" spans="1:2" ht="15.75">
      <c r="A69" s="183" t="s">
        <v>285</v>
      </c>
      <c r="B69" s="135">
        <v>89</v>
      </c>
    </row>
    <row r="70" spans="1:2" ht="15.75">
      <c r="A70" s="183" t="s">
        <v>286</v>
      </c>
      <c r="B70" s="135">
        <v>123</v>
      </c>
    </row>
    <row r="71" spans="1:2" ht="15.75">
      <c r="A71" s="183" t="s">
        <v>68</v>
      </c>
      <c r="B71" s="135">
        <v>5</v>
      </c>
    </row>
    <row r="72" spans="1:2" ht="15.75">
      <c r="A72" s="183" t="s">
        <v>69</v>
      </c>
      <c r="B72" s="135">
        <v>67</v>
      </c>
    </row>
    <row r="73" spans="1:2" ht="15.75">
      <c r="A73" s="183" t="s">
        <v>70</v>
      </c>
      <c r="B73" s="135">
        <v>69</v>
      </c>
    </row>
    <row r="74" spans="1:2" ht="15.75">
      <c r="A74" s="183" t="s">
        <v>71</v>
      </c>
      <c r="B74" s="135">
        <v>113</v>
      </c>
    </row>
    <row r="75" spans="1:2" ht="15.75">
      <c r="A75" s="183" t="s">
        <v>72</v>
      </c>
      <c r="B75" s="135">
        <v>137</v>
      </c>
    </row>
    <row r="76" spans="1:2" ht="15.75">
      <c r="A76" s="183" t="s">
        <v>73</v>
      </c>
      <c r="B76" s="135">
        <v>157</v>
      </c>
    </row>
    <row r="77" spans="1:2" ht="15.75">
      <c r="A77" s="183" t="s">
        <v>889</v>
      </c>
      <c r="B77" s="135">
        <v>51</v>
      </c>
    </row>
    <row r="78" spans="1:2" ht="15.75">
      <c r="A78" s="183" t="s">
        <v>67</v>
      </c>
      <c r="B78" s="135">
        <v>167</v>
      </c>
    </row>
    <row r="79" spans="1:2" ht="15.75">
      <c r="A79" s="183" t="s">
        <v>66</v>
      </c>
      <c r="B79" s="135">
        <v>109</v>
      </c>
    </row>
    <row r="80" spans="1:2" ht="15.75">
      <c r="A80" s="183" t="s">
        <v>74</v>
      </c>
      <c r="B80" s="135">
        <v>33</v>
      </c>
    </row>
    <row r="81" spans="1:2" ht="15.75">
      <c r="A81" s="183" t="s">
        <v>75</v>
      </c>
      <c r="B81" s="135">
        <v>11</v>
      </c>
    </row>
    <row r="82" spans="1:2" ht="15.75">
      <c r="A82" s="183" t="s">
        <v>76</v>
      </c>
      <c r="B82" s="135">
        <v>161</v>
      </c>
    </row>
    <row r="83" spans="1:2" ht="15.75">
      <c r="A83" s="183" t="s">
        <v>77</v>
      </c>
      <c r="B83" s="135">
        <v>173</v>
      </c>
    </row>
    <row r="84" spans="1:2" ht="15.75">
      <c r="A84" s="183" t="s">
        <v>78</v>
      </c>
      <c r="B84" s="135">
        <v>175</v>
      </c>
    </row>
    <row r="85" spans="1:2" ht="32.25" thickBot="1">
      <c r="A85" s="140" t="s">
        <v>869</v>
      </c>
      <c r="B85" s="141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2013-01-14T09:10:43Z</cp:lastPrinted>
  <dcterms:created xsi:type="dcterms:W3CDTF">2004-03-24T19:37:04Z</dcterms:created>
  <dcterms:modified xsi:type="dcterms:W3CDTF">2013-01-16T04:45:27Z</dcterms:modified>
  <cp:category/>
  <cp:version/>
  <cp:contentType/>
  <cp:contentStatus/>
</cp:coreProperties>
</file>