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251" windowWidth="12390" windowHeight="9210" tabRatio="732" activeTab="0"/>
  </bookViews>
  <sheets>
    <sheet name="Титул ф.01(s03)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Print_Titles" localSheetId="1">'Раздел 1'!$5:$6</definedName>
    <definedName name="Коды_отчетных_периодов" localSheetId="0">'Списки'!$D$2:$E$5</definedName>
    <definedName name="Коды_отчетных_периодов">'Списки'!$D$2:$E$5</definedName>
    <definedName name="Коды_судов" localSheetId="0">'Списки'!$A$2:$B$86</definedName>
    <definedName name="Коды_судов">'Списки'!$A$2:$B$86</definedName>
    <definedName name="Наим_отчет_периода" localSheetId="0">'Списки'!$D$2:$D$5</definedName>
    <definedName name="Наим_отчет_периода">'Списки'!$D$2:$D$5</definedName>
    <definedName name="Наим_УСД" localSheetId="0">'Списки'!$A$2:$A$86</definedName>
    <definedName name="Наим_УСД">'Списки'!$A$2:$A$86</definedName>
    <definedName name="_xlnm.Print_Area" localSheetId="0">'Титул ф.01(s03)'!$A$1:$N$29</definedName>
  </definedNames>
  <calcPr fullCalcOnLoad="1"/>
</workbook>
</file>

<file path=xl/sharedStrings.xml><?xml version="1.0" encoding="utf-8"?>
<sst xmlns="http://schemas.openxmlformats.org/spreadsheetml/2006/main" count="881" uniqueCount="782">
  <si>
    <t>14 января  2013    г.</t>
  </si>
  <si>
    <t>в сроки свыше 3 лет (включая приостановленные)</t>
  </si>
  <si>
    <t>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</t>
  </si>
  <si>
    <t>из них принято к производству с нарушением сроков ГПК РФ</t>
  </si>
  <si>
    <t>Рассмотрено дел в закрытом судебном заседании</t>
  </si>
  <si>
    <t>Остаток неоконченных дел об административных правонарушениях  на начало отчетного периода</t>
  </si>
  <si>
    <t>Форма 1-АП раздел 1 гр.1 стр.1</t>
  </si>
  <si>
    <t>О компенсации за нарушение права на судопроизводство в разумный срок или права на исполнение судебного акта в разумный срок</t>
  </si>
  <si>
    <t>Форма 1 раздел 4 гр.1 стр.54</t>
  </si>
  <si>
    <t>Форма 9 по делам мировых судей раздел 3 графы 7, 8 стр.2</t>
  </si>
  <si>
    <t>Форма 9 по делам мировых судей раздел 3 гр.10 стр.2</t>
  </si>
  <si>
    <t>Форма 9 по делам районных судов раздел 3 сумма граф 7, 8 и 10 стр.3</t>
  </si>
  <si>
    <t xml:space="preserve">Категория суда      </t>
  </si>
  <si>
    <t>Руководитель</t>
  </si>
  <si>
    <t>Ф.S03s разд.1 стл.1 стр.128&lt;=Ф.S03s разд.1 стл.1 стр.126</t>
  </si>
  <si>
    <t>2011 В разд.1 стл.1 стр.128 должны быть меньше или равны разд.1 стл.1 стр.126</t>
  </si>
  <si>
    <t>Ф.S03s разд.1 стл.1 стр.101&lt;=Ф.S03s разд.1 стл.1 стр.97</t>
  </si>
  <si>
    <t>2011 В разд.1 стл.1 стр.101 должны быть меньше или равны разд.1 стл.1 стр.97</t>
  </si>
  <si>
    <t>Ф.S03s разд.1 стл.1 сумма стр.74-83&lt;=Ф.S03s разд.1 стл.1 стр.67</t>
  </si>
  <si>
    <t>2011 В разд.1 стл.1 стр.74-83 должны быть меньше или равны разд.1 стл.1 стр.67</t>
  </si>
  <si>
    <t>Ф.S03s разд.1 стл.1 стр.55&lt;=Ф.S03s разд.1 стл.1 стр.54</t>
  </si>
  <si>
    <t>2011 В разд.1 стл.1 стр.55 должна быть меньше или равна разд.1 стл.1 стр.54</t>
  </si>
  <si>
    <t>Ф.S03s разд.1 стл.1 стр.53&lt;=Ф.S03s разд.1 стл.1 стр.52</t>
  </si>
  <si>
    <t>2011 В разд.1 стл.1 стр.53 должна быть меньше или равна разд.1 стл.1 стр.52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</si>
  <si>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</si>
  <si>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</si>
  <si>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</si>
  <si>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</si>
  <si>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</si>
  <si>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</si>
  <si>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</si>
  <si>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</si>
  <si>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</si>
  <si>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</si>
  <si>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Форма 1 раздел 2 стр.43 гр.1</t>
  </si>
  <si>
    <t>Форма 1 раздел 2 стр.2 гр.1</t>
  </si>
  <si>
    <t>Форма 1 раздел 2 стр.3 гр.1</t>
  </si>
  <si>
    <t>Форма 1 раздел 2 стр.4 гр.1</t>
  </si>
  <si>
    <t>Форма 1 раздел 2 стр.5 гр.1</t>
  </si>
  <si>
    <t>Форма 1 раздел 1 гр.13 разность стр.35 и стр.32</t>
  </si>
  <si>
    <t>Форма 1 раздел 2 стр.8 гр.1</t>
  </si>
  <si>
    <t>Форма 1 раздел 2 стр.9  гр.1</t>
  </si>
  <si>
    <t>Форма 1 раздел 2 стр.12  гр.1</t>
  </si>
  <si>
    <t xml:space="preserve">Форма 1 раздел 2 стр.14 гр.1 </t>
  </si>
  <si>
    <t>Форма 1 раздел 2 стр.16 гр.1</t>
  </si>
  <si>
    <t>Форма 1 раздел 2 стр.17 гр.1</t>
  </si>
  <si>
    <t>Форма 1 раздел 2 стр.20 гр.1</t>
  </si>
  <si>
    <t xml:space="preserve">Форма 1 сумма  раздела 2 стр.23  гр.1 и суммы гр.13, 14 и 15 стр.39 раздела 1 </t>
  </si>
  <si>
    <t>Форма 1 раздел 3 стр.1 гр.1</t>
  </si>
  <si>
    <t>Форма 1 раздел 3 стр.2 гр.1</t>
  </si>
  <si>
    <t>Форма 1 раздел 3 стр.3 гр.1</t>
  </si>
  <si>
    <t>Форма 1 раздел 2 стр.45 гр.1</t>
  </si>
  <si>
    <t>Форма 2 раздел 3 стр.2 гр.1</t>
  </si>
  <si>
    <t>Форма 2 раздел 3 стр.3 гр.1</t>
  </si>
  <si>
    <t>Форма 2 раздел 3 стр.4 гр.1</t>
  </si>
  <si>
    <t>Форма 2 раздел 3 стр.5 гр.1</t>
  </si>
  <si>
    <t>Форма 2 раздел 3 стр.6 гр.1</t>
  </si>
  <si>
    <t>Форма 2 раздел 3 стр.7 гр.1</t>
  </si>
  <si>
    <t>Форма 2 раздел 3 стр.8 гр.1</t>
  </si>
  <si>
    <t>Форма 2 раздел 3 стр.9 гр.1</t>
  </si>
  <si>
    <t>Форма 2 раздел 3 стр.10 гр.1</t>
  </si>
  <si>
    <t>Форма 2 раздел 3 стр.11 гр.1</t>
  </si>
  <si>
    <t>Форма 2 раздел 3 стр.33 гр.1</t>
  </si>
  <si>
    <t>Форма 2 раздел 3 стр.34 гр.1</t>
  </si>
  <si>
    <t>Форма 2 раздел 3 стр.35 гр.1</t>
  </si>
  <si>
    <t>Форма 2 раздел 3 стр.37 гр.1</t>
  </si>
  <si>
    <t>Формы 6 (по делам районных судов и по делам мировых судей) раздел 1 гр.2 стр.5</t>
  </si>
  <si>
    <t>Формы 6 (по делам районных судов и по делам мировых судей) раздел 1 гр.7 стр.5</t>
  </si>
  <si>
    <t>Формы 6 (по делам районных судов и по делам мировых судей) раздел 1 гр.8 стр.5</t>
  </si>
  <si>
    <t>Форма 6 (по делам районных судов) раздел 4 гр.9 стр. 35 за вычетом раздела 4 гр.5 стр. 35</t>
  </si>
  <si>
    <t>Форма 6 (по делам районных судов) раздел 4 гр.6 стр.35</t>
  </si>
  <si>
    <t>Форма 6 (по делам районных судов) раздел 4 гр.13 стр.35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</si>
  <si>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</si>
  <si>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</si>
  <si>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</si>
  <si>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</si>
  <si>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</si>
  <si>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</si>
  <si>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</si>
  <si>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</si>
  <si>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</si>
  <si>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</si>
  <si>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</si>
  <si>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</si>
  <si>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</si>
  <si>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</si>
  <si>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</si>
  <si>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</si>
  <si>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</si>
  <si>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</si>
  <si>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</si>
  <si>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</si>
  <si>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</si>
  <si>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</si>
  <si>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</si>
  <si>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</si>
  <si>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</si>
  <si>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</si>
  <si>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</si>
  <si>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</si>
  <si>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</si>
  <si>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</si>
  <si>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</si>
  <si>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</si>
  <si>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</si>
  <si>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</si>
  <si>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</si>
  <si>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</si>
  <si>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</si>
  <si>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</si>
  <si>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</si>
  <si>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</si>
  <si>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</si>
  <si>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</si>
  <si>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</si>
  <si>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</si>
  <si>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</si>
  <si>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</si>
  <si>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</si>
  <si>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</si>
  <si>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</si>
  <si>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</si>
  <si>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</si>
  <si>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</si>
  <si>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</si>
  <si>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</si>
  <si>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</si>
  <si>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</si>
  <si>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</si>
  <si>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</si>
  <si>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</si>
  <si>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</si>
  <si>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</si>
  <si>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</si>
  <si>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</si>
  <si>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</si>
  <si>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</si>
  <si>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</si>
  <si>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</si>
  <si>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</si>
  <si>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</si>
  <si>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</si>
  <si>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</si>
  <si>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</si>
  <si>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</si>
  <si>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</si>
  <si>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Ф.S03s разд.1 стл.1 сумма стр.48-50&lt;=Ф.S03s разд.1 стл.1 стр.11</t>
  </si>
  <si>
    <t>2011 В разд.1 стл.1 стр.48-50 должны быть меньше или равны разд.1 стл.1 стр.11</t>
  </si>
  <si>
    <t>Ф.S03s разд.1 стл.1 стр.47&lt;=Ф.S03s разд.1 стл.1 стр.11</t>
  </si>
  <si>
    <t>2011 В разд.1 стл.1 стр.47 должна быть меньше или равна разд.1 стл.1 стр.11</t>
  </si>
  <si>
    <t>Ф.S03s разд.1 стл.1 стр.35&lt;=Ф.S03s разд.1 стл.1 стр.34</t>
  </si>
  <si>
    <t xml:space="preserve">2011 В разд.1 стл.1 стр.152 должна быть меньше или равна разд.1 стл.1 стр.151 (КС может быть нарушено в случае вынесения решения по материалу, принятому к производству в прошлом году)
</t>
  </si>
  <si>
    <t>2011 В разд.1 стл.1 стр.35 должна быть меньше или равна разд.1 стл.1 стр.34</t>
  </si>
  <si>
    <t>Ф.S03s разд.1 стл.1 сумма стр.18-33&lt;=Ф.S03s разд.1 стл.1 стр.11</t>
  </si>
  <si>
    <t>2011 В разд.1 стл.1 стр.18-33 должна быть меньше или равна разд.1 стл.1 стр.11</t>
  </si>
  <si>
    <t>Ф.S03s разд.1 стл.1 сумма стр.1-194&gt;0</t>
  </si>
  <si>
    <t>2011 В разд.1 стл.1 строки должны заполняться</t>
  </si>
  <si>
    <t>Ф.S03s разд.1 стл.1 стр.113=0</t>
  </si>
  <si>
    <t>Ф.S03s разд.1 стл.1 стр.114=0</t>
  </si>
  <si>
    <t>Ф.S03s разд.1 стл.1 стр.115=0</t>
  </si>
  <si>
    <t>Ф.S03s разд.1 стл.1 стр.76=0</t>
  </si>
  <si>
    <t>Ф.S03s разд.1 стл.1 стр.77=0</t>
  </si>
  <si>
    <t>Ф.S03s разд.1 стл.1 стр.96&lt;=Ф.S03s разд.1 стл.1 стр.95</t>
  </si>
  <si>
    <t>2011 В разд.1 стл.1 стр.96 должна быть меньше или равна стл.1 стр.95</t>
  </si>
  <si>
    <t>Ф.S03s разд.1 стл.1 стр.6&lt;=Ф.S03s разд.1 стл.1 стр.4</t>
  </si>
  <si>
    <t>2011 В разд.1 стл.1 стр.6 должны быть меньше или равны строке 4</t>
  </si>
  <si>
    <t>Ф.S03s разд.1 стл.1 стр.133=0</t>
  </si>
  <si>
    <t>Ф.S03s разд.1 стл.1 стр.134=0</t>
  </si>
  <si>
    <t>Ф.S03s разд.1 стл.1 стр.135=0</t>
  </si>
  <si>
    <t>Ф.S03s разд.1 стл.1 стр.136=0</t>
  </si>
  <si>
    <t>Ф.S03s разд.1 стл.1 стр.137=0</t>
  </si>
  <si>
    <t>Ф.S03s разд.1 стл.1 стр.138=0</t>
  </si>
  <si>
    <t>Ф.S03s разд.1 стл.1 стр.139=0</t>
  </si>
  <si>
    <t>Ф.S03s разд.1 стл.1 стр.140=0</t>
  </si>
  <si>
    <t>Ф.S03s разд.1 стл.1 стр.141=0</t>
  </si>
  <si>
    <t>Ф.S03s разд.1 стл.1 стр.142=0</t>
  </si>
  <si>
    <t>Ф.S03s разд.1 стл.1 стр.143=0</t>
  </si>
  <si>
    <t>Ф.S03s разд.1 стл.1 стр.144=0</t>
  </si>
  <si>
    <t>Ф.S03s разд.1 стл.1 стр.145=0</t>
  </si>
  <si>
    <t>Ф.S03s разд.1 стл.1 стр.146=0</t>
  </si>
  <si>
    <t>Ф.S03s разд.1 стл.1 стр.192=0</t>
  </si>
  <si>
    <t>Ф.S03s разд.1 стл.1 стр.193=0</t>
  </si>
  <si>
    <t>Ф.S03s разд.1 стл.1 стр.194=0</t>
  </si>
  <si>
    <t>Ф.S03s разд.1 стл.1 стр.48=0</t>
  </si>
  <si>
    <t>Ф.S03s разд.1 стл.1 стр.56=0</t>
  </si>
  <si>
    <t>Ф.S03s разд.1 стл.1 стр.57=0</t>
  </si>
  <si>
    <t>Ф.S03s разд.1 стл.1 стр.59=0</t>
  </si>
  <si>
    <t>Ф.S03s разд.1 стл.1 стр.60=0</t>
  </si>
  <si>
    <t>Cтатус</t>
  </si>
  <si>
    <t>Код формулы</t>
  </si>
  <si>
    <t>Формула</t>
  </si>
  <si>
    <t>Описание формулы</t>
  </si>
  <si>
    <t>Ф.S03s разд.1 стл.1 стр.91&lt;=Ф.S03s разд.1 стл.1 стр.90</t>
  </si>
  <si>
    <t>2011 в разд.1 стл.1 стр.91 должна быть меньше или равна строке 90</t>
  </si>
  <si>
    <t>Ф.S03s разд.1 стл.1 стр.143&lt;=Ф.S03s разд.1 стл.1 стр.142</t>
  </si>
  <si>
    <t>2011 в разд.1 стл.1 стр.133  должна быть меньше или равна строке 142</t>
  </si>
  <si>
    <t>Ф.S03s разд.1 стл.1 сумма стр.85-89&lt;=Ф.S03s разд.1 стл.1 стр.84</t>
  </si>
  <si>
    <t>2011 в разд.1 стл.1 стр.85-89 должна быть меньше или равна строке 84</t>
  </si>
  <si>
    <t>Ф.S03s разд.1 стл.1 стр.114&lt;=Ф.S03s разд.1 стл.1 стр.113</t>
  </si>
  <si>
    <t>2011 в разд.1 стл.1 стр.114 должна быть меньше или равна стл.1 стр.113</t>
  </si>
  <si>
    <t>Ф.S03s разд.1 стл.1 стр.186&lt;=Ф.S03s разд.1 стл.1 стр.183</t>
  </si>
  <si>
    <t>2011 в разд.1 стл.1 стр.186 должна быть меньше или равна строке 183</t>
  </si>
  <si>
    <t>Ф.S03s разд.1 стл.1 стр.130&lt;=Ф.S03s разд.1 стл.1 стр.34</t>
  </si>
  <si>
    <t>2011 в разд.1 стл.1 стр.130 должна быть меньше или равна строке 34</t>
  </si>
  <si>
    <t>Ф.S03s разд.1 стл.1 стр.131&lt;=Ф.S03s разд.1 стл.1 стр.38</t>
  </si>
  <si>
    <t>2011 в разд.1 стл.1 стр.131 должна быть меньше или равна строке 38</t>
  </si>
  <si>
    <t>Ф.S03s разд.1 стл.1 стр.167&lt;=Ф.S03s разд.1 стл.1 стр.166</t>
  </si>
  <si>
    <t>2011 В разд.1 стл.1 стр.167 должна быть меньше или равна стр.166</t>
  </si>
  <si>
    <t>Ф.S03s разд.1 стл.1 стр.169&lt;=Ф.S03s разд.1 стл.1 стр.166</t>
  </si>
  <si>
    <t>2011 в разд.1 стл.1 стр.169 должна быть меньше или равна стр.166</t>
  </si>
  <si>
    <t>Ф.S03s разд.1 стл.1 стр.160&lt;=Ф.S03s разд.1 стл.1 стр.159</t>
  </si>
  <si>
    <t>2011 В разд.1 стл.1 стр.160 должна быть меньше или равна стр.159</t>
  </si>
  <si>
    <t>Ф.S03s разд.1 стл.1 стр.168&lt;=Ф.S03s разд.1 стл.1 стр.166</t>
  </si>
  <si>
    <t>2011 В разд.1 стл.1 стр.168 должна быть больше или равна стр.166</t>
  </si>
  <si>
    <t>Ф.S03s разд.1 стл.1 стр.153&lt;=Ф.S03s разд.1 стл.1 стр.152</t>
  </si>
  <si>
    <t>2011 В разд.1 стл.1 стр.153 должны быть меньше или равны стр.152</t>
  </si>
  <si>
    <t>Ф.S03s разд.1 стл.1 стр.173&lt;=Ф.S03s разд.1 стл.1 стр.171</t>
  </si>
  <si>
    <t>2011 В разд.1 стл.1 стр.173 должны быть меньше или равны разд.1 стл.1 стр.171</t>
  </si>
  <si>
    <t>Ф.S03s разд.1 стл.1 стр.150&lt;=Ф.S03s разд.1 стл.1 стр.149</t>
  </si>
  <si>
    <t>2011 В разд.1 стл.1 стр.150 должны быть меньше или равны стр.149</t>
  </si>
  <si>
    <t>Ф.S03s разд.1 стл.1 стр.148&lt;=Ф.S03s разд.1 стл.1 стр.147</t>
  </si>
  <si>
    <t>2011 В разд.1 стл.1 стр.148 должна быть меньше или равна стр.147</t>
  </si>
  <si>
    <t>Ф.S03s разд.1 стл.1 стр.185&lt;=Ф.S03s разд.1 стл.1 стр.183</t>
  </si>
  <si>
    <t>2011 В разд.1 стл.1 стр.185 должна быть меньше или равна стр.183</t>
  </si>
  <si>
    <t>Ф.S03s разд.1 стл.1 стр.174&lt;=Ф.S03s разд.1 стл.1 стр.172</t>
  </si>
  <si>
    <t>2011 В разд.1 стл.1 стр.174 должна быть меньше или равна разд.1 стл.1 стр.172</t>
  </si>
  <si>
    <t>Ф.S03s разд.1 стл.1 стр.145&lt;=Ф.S03s разд.1 стл.1 стр.144</t>
  </si>
  <si>
    <t>2011 В разд.1 стл.1 стр.145 должна быть меньше или равна стр.144</t>
  </si>
  <si>
    <t>Ф.S03s разд.1 стл.1 стр.138&lt;=Ф.S03s разд.1 стл.1 стр.134</t>
  </si>
  <si>
    <t>2011 В разд.1 стл.1 стр.138 должна быть меньше или равна стр.134</t>
  </si>
  <si>
    <t>Ф.S03s разд.1 стл.1 стр.129&lt;=Ф.S03s разд.1 стл.1 стр.11</t>
  </si>
  <si>
    <t>t</t>
  </si>
  <si>
    <t>n</t>
  </si>
  <si>
    <t>2011 В разд.1 стл.1 стр.129 должна быть меньше или равна разд.1 стл.1 стр.11</t>
  </si>
  <si>
    <t>Ф.S03s разд.1 стл.1 стр.127&lt;=Ф.S03s разд.1 стл.1 стр.126</t>
  </si>
  <si>
    <t>2011 В разд.1 стл.1 стр.127 должна быть меньше или равна разд.1 стл.1 стр.126</t>
  </si>
  <si>
    <t>Ф.S03s разд.1 стл.1 стр.126&lt;=Ф.S03s разд.1 стл.1 стр.4</t>
  </si>
  <si>
    <t>2011 В разд.1 стл.1 стр.126 должна быть меньше или равна разд.1 стл.1 стр.4</t>
  </si>
  <si>
    <t>Ф.S03s разд.1 стл.1 стр.125&lt;=Ф.S03s разд.1 стл.1 стр.124</t>
  </si>
  <si>
    <t>2011 В разд.1 стл.1 стр.125 должна быть меньше или равна разд.1 стл.1 стр.124</t>
  </si>
  <si>
    <t>Ф.S03s разд.1 стл.1 стр.120&lt;=Ф.S03s разд.1 стл.1 стр.119</t>
  </si>
  <si>
    <t>Ф.S03s разд.1 стл.1 стр.115&lt;=Ф.S03s разд.1 стл.1 стр.113</t>
  </si>
  <si>
    <t>2011 В разд.1 стл.1 стр.115 должна быть меньше или равна разд.1 стл.1 стр.113</t>
  </si>
  <si>
    <t>Ф.S03s разд.1 стл.1 сумма стр.108-112&lt;=Ф.S03s разд.1 стл.1 стр.101</t>
  </si>
  <si>
    <t>2011 В разд.1 стл.1 стр.108-112 должна быть меньше или равна разд.1 стл.1 стр.101</t>
  </si>
  <si>
    <t>Ф.S03s разд.1 стл.1 сумма стр.102-107&lt;=Ф.S03s разд.1 стл.1 стр.101</t>
  </si>
  <si>
    <t>2011 В разд.1 стл.1 стр.102-107 должны быть меньше или равны разд.1 стл.1 стр.101</t>
  </si>
  <si>
    <t>Ф.S03s разд.1 стл.1 стр.100&lt;=Ф.S03s разд.1 стл.1 стр.98</t>
  </si>
  <si>
    <t>2011 В разд.1 стл.1 стр.100 должны быть меньше или равны разд.1 стл.1 стр.98</t>
  </si>
  <si>
    <t>Ф.S03s разд.1 стл.1 сумма стр.117-118&lt;=Ф.S03s разд.1 стл.1 стр.116</t>
  </si>
  <si>
    <t>2011 В разд.1 стл.1 стр.117-118 должны быть меньше или равны разд.1 стл.1 стр.116</t>
  </si>
  <si>
    <t>Ф.S03s разд.1 стл.1 стр.93&lt;=Ф.S03s разд.1 стл.1 стр.66</t>
  </si>
  <si>
    <t>2011 В разд.1 стл.1 стр.93 должна быть меньше или равна разд.1 стл.1 стр.66</t>
  </si>
  <si>
    <t>Ф.S03s разд.1 стл.1 сумма стр.121-122&lt;=Ф.S03s разд.1 стл.1 стр.120</t>
  </si>
  <si>
    <t>2011 В разд.1 стл.1 стр.121-122 должны быть меньше или равны разд.1 стл.1 стр.120</t>
  </si>
  <si>
    <t>Ф.S03s разд.1 стл.1 стр.98&lt;=Ф.S03s разд.1 стл.1 стр.97</t>
  </si>
  <si>
    <t>2011 В разд.1 стл.1 стр.98 должна быть меньше или равна разд.1 стл.1 стр.97</t>
  </si>
  <si>
    <t>Ф.S03s разд.1 стл.1 стр.99&lt;=Ф.S03s разд.1 стл.1 стр.98</t>
  </si>
  <si>
    <t>2011 В разд.1 стл.1 стр.99 должна быть меньше или равна разд.1 стл.1 стр.98</t>
  </si>
  <si>
    <t>Ф.S03s разд.1 стл.1 стр.137&lt;=Ф.S03s разд.1 стл.1 стр.136</t>
  </si>
  <si>
    <t>2011 В разд.1 стл.1 стр.137 должна быть меньше или равна стр.136</t>
  </si>
  <si>
    <t>Ф.S03s разд.1 стл.1 стр.135&lt;=Ф.S03s разд.1 стл.1 стр.134</t>
  </si>
  <si>
    <t>2011 В разд.1 стл.1 стр.135 должна быть меньше или равна стр.134</t>
  </si>
  <si>
    <t>Ф.S03s разд.1 стл.1 стр.67&lt;=Ф.S03s разд.1 стл.1 стр.66</t>
  </si>
  <si>
    <t>2011 В разд.1 стл.1 стр.67 должны быть меньше или равны строке 66</t>
  </si>
  <si>
    <t>Ф.S03s разд.1 стл.1 стр.5&lt;=Ф.S03s разд.1 стл.1 стр.4</t>
  </si>
  <si>
    <t>2011 В разд.1 стл.1 стр.5 должны быть меньше или равны строке 4</t>
  </si>
  <si>
    <t>Ф.S03s разд.1 стл.1 стр.3&gt;=Ф.S03s разд.1 стл.1 стр.1</t>
  </si>
  <si>
    <t>2011 В разд.1 стл.1 стр.3 должна быть больше или равны строке 1</t>
  </si>
  <si>
    <t>Ф.S03s разд.1 стл.1 стр.2&lt;=Ф.S03s разд.1 стл.1 стр.1</t>
  </si>
  <si>
    <t>2011 В разд.1 стл.1 стр.2 должны быть меньше или равны строке 1</t>
  </si>
  <si>
    <t>2011 В разд.1 стл.1 стр.68 должны быть меньше или равны строке 66</t>
  </si>
  <si>
    <t xml:space="preserve">2011 В разд.1 стл.1 стр.120 должна быть меньше или равна разд.1 стл.1 стр.119 (КС может быть нарушено в случае вынесения решения по заявлению, принятому к производству в прошлом году)
</t>
  </si>
  <si>
    <t>Ф.S03s разд.1 стл.1 сумма стр.7-10&lt;=Ф.S03s разд.1 стл.1 стр.4</t>
  </si>
  <si>
    <t>2011 В разд.1 стл.1 стр.7-10 должны быть меньше или равны строке 4</t>
  </si>
  <si>
    <t>Ф.S03s разд.1 стл.1 стр.155&lt;=Ф.S03s разд.1 стл.1 стр.154</t>
  </si>
  <si>
    <t>2011 в разд.1 стл.1 стр.155 должна быть меньше или равна стл.1 стр.154</t>
  </si>
  <si>
    <t>Ф.S03s разд.2 стл.1 стр.5&lt;=Ф.S03s разд.2 стл.1 стр.4</t>
  </si>
  <si>
    <t>2011 В разд.2 стр.5 в стл.1-4 должна быть меньше или равна стр.4 в стл.1-4</t>
  </si>
  <si>
    <t>Ф.S03s разд.2 стл.2 стр.5&lt;=Ф.S03s разд.2 стл.2 стр.4</t>
  </si>
  <si>
    <t>Ф.S03s разд.2 стл.3 стр.5&lt;=Ф.S03s разд.2 стл.3 стр.4</t>
  </si>
  <si>
    <t>Ф.S03s разд.2 стл.4 стр.5&lt;=Ф.S03s разд.2 стл.4 стр.4</t>
  </si>
  <si>
    <t>Ф.S03s разд.1 стл.1 стр.16&lt;=Ф.S03s разд.1 стл.1 стр.11</t>
  </si>
  <si>
    <t>2011 в разд.1 стл.1 стр.16 должна быть меньше или равна стр.11</t>
  </si>
  <si>
    <t>Ф.S03s разд.2 стл.1 стр.3&lt;=Ф.S03s разд.2 стл.1 стр.2</t>
  </si>
  <si>
    <t>2011 В разд.2 стр.3 в стл.1-4 должна быть меньше или равна стр.2 в стл.1-4</t>
  </si>
  <si>
    <t>Ф.S03s разд.2 стл.2 стр.3&lt;=Ф.S03s разд.2 стл.2 стр.2</t>
  </si>
  <si>
    <t>Ф.S03s разд.2 стл.3 стр.3&lt;=Ф.S03s разд.2 стл.3 стр.2</t>
  </si>
  <si>
    <t>Ф.S03s разд.2 стл.4 стр.3&lt;=Ф.S03s разд.2 стл.4 стр.2</t>
  </si>
  <si>
    <t>(Ф.S03s разд.2 стл.1 стр.2+Ф.S03s разд.2 стл.1 стр.7)&gt;=Ф.S03s разд.2 стл.1 стр.1</t>
  </si>
  <si>
    <t>2011 В разд.2 сумма стр. 2 и 7 в стл.1-4 должна быть больше или равна стр.1 в стл.1-4</t>
  </si>
  <si>
    <t>(Ф.S03s разд.2 стл.2 стр.2+Ф.S03s разд.2 стл.2 стр.7)&gt;=Ф.S03s разд.2 стл.2 стр.1</t>
  </si>
  <si>
    <t>(Ф.S03s разд.2 стл.3 стр.2+Ф.S03s разд.2 стл.3 стр.7)&gt;=Ф.S03s разд.2 стл.3 стр.1</t>
  </si>
  <si>
    <t>(Ф.S03s разд.2 стл.4 стр.2+Ф.S03s разд.2 стл.4 стр.7)&gt;=Ф.S03s разд.2 стл.4 стр.1</t>
  </si>
  <si>
    <t>Ф.S03s разд.2 стл.4 стр.1&lt;=Ф.S03s разд.2 стл.3 стр.1</t>
  </si>
  <si>
    <t>2011 В разд.2 стл.4 стр.1-7 должны быть меньше или равны разд.4 стл.3 стр.1-7</t>
  </si>
  <si>
    <t>Ф.S03s разд.2 стл.4 стр.2&lt;=Ф.S03s разд.2 стл.3 стр.2</t>
  </si>
  <si>
    <t>Ф.S03s разд.2 стл.4 стр.3&lt;=Ф.S03s разд.2 стл.3 стр.3</t>
  </si>
  <si>
    <t>Ф.S03s разд.2 стл.4 стр.4&lt;=Ф.S03s разд.2 стл.3 стр.4</t>
  </si>
  <si>
    <t>Ф.S03s разд.2 стл.4 стр.5&lt;=Ф.S03s разд.2 стл.3 стр.5</t>
  </si>
  <si>
    <t>Ф.S03s разд.2 стл.4 стр.6&lt;=Ф.S03s разд.2 стл.3 стр.6</t>
  </si>
  <si>
    <t>Ф.S03s разд.2 стл.4 стр.7&lt;=Ф.S03s разд.2 стл.3 стр.7</t>
  </si>
  <si>
    <t>Ф.S03s разд.2 стл.2 стр.1&lt;=Ф.S03s разд.2 стл.1 стр.1</t>
  </si>
  <si>
    <t>2011 В разд.2 стл.2 стр.1-7 должны быть меньше или равны разд.4 стл.1 стр.1-7</t>
  </si>
  <si>
    <t>Ф.S03s разд.2 стл.2 стр.2&lt;=Ф.S03s разд.2 стл.1 стр.2</t>
  </si>
  <si>
    <t>Текущая дата печати:</t>
  </si>
  <si>
    <t>Код:</t>
  </si>
  <si>
    <t>Форма  7 раздел 3 гр.7 стр.83</t>
  </si>
  <si>
    <t>Форма  7 раздел 3 гр.8 стр.83</t>
  </si>
  <si>
    <t>Форма  7 раздел 3 гр.12 стр.83</t>
  </si>
  <si>
    <t>Ф.S03s разд.2 стл.2 стр.3&lt;=Ф.S03s разд.2 стл.1 стр.3</t>
  </si>
  <si>
    <t>Ф.S03s разд.2 стл.2 стр.4&lt;=Ф.S03s разд.2 стл.1 стр.4</t>
  </si>
  <si>
    <t>Ф.S03s разд.2 стл.2 стр.5&lt;=Ф.S03s разд.2 стл.1 стр.5</t>
  </si>
  <si>
    <t>Ф.S03s разд.2 стл.2 стр.6&lt;=Ф.S03s разд.2 стл.1 стр.6</t>
  </si>
  <si>
    <t>Ф.S03s разд.2 стл.2 стр.7&lt;=Ф.S03s разд.2 стл.1 стр.7</t>
  </si>
  <si>
    <t>Ф.S03s разд.1 стл.1 сумма стр.12-15=Ф.S03s разд.1 стл.1 стр.11</t>
  </si>
  <si>
    <t>2011 В разд.1 стл.1 стр.12-15 должна быть равна стр.11</t>
  </si>
  <si>
    <t>Ф.S03s разд.1 стл.1 стр.191&lt;=Ф.S03s разд.1 стл.1 стр.190</t>
  </si>
  <si>
    <t>2011 В разд.1 стл.1 стр.191 должна быть меньше или равна разд.1 стл.1 стр.190</t>
  </si>
  <si>
    <t>Ф.S03s разд.1 стл.1 стр.184&lt;=Ф.S03s разд.1 стл.1 стр.183</t>
  </si>
  <si>
    <t>2011 В разд.1 стл.1 стр.184 должна быть меньше или равна разд.1 стл.1 стр.183</t>
  </si>
  <si>
    <t>Ф.S03s разд.1 стл.1 стр.181&lt;=Ф.S03s разд.1 стл.1 стр.180</t>
  </si>
  <si>
    <t>2011 В разд.1 стл.1 стр.181 должна быть меньше или равна разд.1 стл.1 стр.180</t>
  </si>
  <si>
    <t>Ф.S03s разд.1 стл.1 стр.173&lt;=Ф.S03s разд.1 стл.1 стр.174</t>
  </si>
  <si>
    <t>2011 В разд.1 стл.1 стр.173 должна быть меньше или равна разд.1 стл.1 стр.174</t>
  </si>
  <si>
    <t>Ф.S03s разд.1 стл.1 стр.171&lt;=Ф.S03s разд.1 стл.1 стр.172</t>
  </si>
  <si>
    <t>2011 В разд.1 стл.1 стр.171 должна быть меньше или равна разд.1 стл.1 стр.172</t>
  </si>
  <si>
    <t>Ф.S03s разд.1 стл.1 стр.152&lt;=Ф.S03s разд.1 стл.1 стр.151</t>
  </si>
  <si>
    <t>подтверждения</t>
  </si>
  <si>
    <t>Форма 1-АП раздел 1 гр.2 стр.1</t>
  </si>
  <si>
    <t>Форма 1-АП раздел 1 гр.4 стр.1</t>
  </si>
  <si>
    <t>Форма 1-АП раздел 1 гр.3 стр.1</t>
  </si>
  <si>
    <t>в сроки свыше установленных КоАП РФ и другими нормативными актами</t>
  </si>
  <si>
    <t>Форма 1-АП раздел 1 гр.5 стр.1</t>
  </si>
  <si>
    <t>в том числе свыше 2 месяцев до 3 месяцев включительно</t>
  </si>
  <si>
    <t>Форма 1-АП раздел 2 стр.6</t>
  </si>
  <si>
    <t>в том числе свыше  3 месяцев</t>
  </si>
  <si>
    <t>Форма 1-АП раздел 2 стр.7</t>
  </si>
  <si>
    <t>Число лиц, подвергнутых наказаниям по делам об административных правонарушениях</t>
  </si>
  <si>
    <t>Форма 1-АП раздел 1 гр.10 стр.1</t>
  </si>
  <si>
    <t>из них назначено админист-ративное наказание 
в виде</t>
  </si>
  <si>
    <t>штрафа</t>
  </si>
  <si>
    <t>Форма 1-АП раздел 1 гр.16 стр.1</t>
  </si>
  <si>
    <t>ареста</t>
  </si>
  <si>
    <t>Форма 1-АП раздел 1 гр.17 стр.1</t>
  </si>
  <si>
    <t>лишения специального права</t>
  </si>
  <si>
    <t>Форма 1-АП раздел 1 гр.18 стр.1</t>
  </si>
  <si>
    <t>выдворения</t>
  </si>
  <si>
    <t>Форма 1-АП раздел 1 гр.21 стр.1</t>
  </si>
  <si>
    <t>дисквалификации</t>
  </si>
  <si>
    <t>Форма 1-АП раздел 1 гр.19 стр.1</t>
  </si>
  <si>
    <t>приостановления деятельности</t>
  </si>
  <si>
    <t>Форма 1-АП раздел 1 гр.20 стр.1</t>
  </si>
  <si>
    <t>в том числе</t>
  </si>
  <si>
    <t>Форма 1-АП раздел 1 гр.10 сумма стр. 3-12</t>
  </si>
  <si>
    <t>за правонарушения, связанные с незаконным оборотом наркотиков 
(ст. 6.8,  6.9, 6.13,  6.15,  6.16 КоАП РФ)</t>
  </si>
  <si>
    <t>Форма 1-АП раздел 1 гр.10 сумма стр. 27, 28, 31, 33, 34</t>
  </si>
  <si>
    <t>за правонарушения в области дорожного движения  
(гл. 12 КоАП РФ)</t>
  </si>
  <si>
    <t>Форма 1-АП раздел 1 гр.10 сумма стр. 66-79</t>
  </si>
  <si>
    <t>за правонарушения в области финансов, налогов и сборов,  страхования, рынка ценных бумаг   
(гл. 15 КоАП РФ)</t>
  </si>
  <si>
    <t>Форма 1-АП раздел 1 гр.10 сумма стр. 116-128</t>
  </si>
  <si>
    <t>за правонарушения в области защиты государственной границы РФ и обеспечения пребывания иностранных граждан или лиц без гражданства на территории РФ    
(гл. 18 КоАП РФ)</t>
  </si>
  <si>
    <t>Форма 1-АП раздел 1 гр.10 сумма стр. 145-150</t>
  </si>
  <si>
    <r>
      <t>По материалам о применении дисциплинарного ареста</t>
    </r>
    <r>
      <rPr>
        <b/>
        <sz val="8"/>
        <rFont val="Times New Roman"/>
        <family val="1"/>
      </rPr>
      <t xml:space="preserve"> (представляют только военные суды)</t>
    </r>
  </si>
  <si>
    <t>Всего рассмотрено материалов  в отношении лиц</t>
  </si>
  <si>
    <t xml:space="preserve">Форма 9 (военных судов)  
раздел 1 гр. 1 стр.19 </t>
  </si>
  <si>
    <t xml:space="preserve">Форма 9 (военных судов)  
раздел 1 гр. 2 стр.19 </t>
  </si>
  <si>
    <t>Назначен дисциплинарный  арест (лица)</t>
  </si>
  <si>
    <t xml:space="preserve">Форма 9 (военных судов) 
раздел 1 гр. 13 стр.19 </t>
  </si>
  <si>
    <t>Подано заявлений об ускорении рассмотрения дела</t>
  </si>
  <si>
    <t>по уголовным  делам</t>
  </si>
  <si>
    <t>Форма 2 раздел 6 гр.1 стр.3</t>
  </si>
  <si>
    <t>по гражданским делам</t>
  </si>
  <si>
    <t>Форма 2 раздел 6 гр.1 стр.2</t>
  </si>
  <si>
    <t>Принято к производству заявлений  о присуждении компенсации за нарушение права на судопроизводство в разумный срок (областные и окружные суды)</t>
  </si>
  <si>
    <t>Форма 2 раздел 1 гр.2 сумма стр.85 и стр. 87</t>
  </si>
  <si>
    <t>Рассмотрено с вынесением решения</t>
  </si>
  <si>
    <t>Форма 2 раздел 1 гр.3 сумма стр.85 и стр. 87</t>
  </si>
  <si>
    <t>Форма 2 раздел 1 гр.4 стр.85</t>
  </si>
  <si>
    <t>по гражданским, административным делам</t>
  </si>
  <si>
    <t>Форма 2 раздел 1 гр.4 стр.87</t>
  </si>
  <si>
    <t>Принято к производству заявлений  о присуждении компенсации за нарушение права на исполнение судебного постановления в разумный срок (областные и окружные суды)</t>
  </si>
  <si>
    <t>Форма 2 раздел 1 гр.2 стр.88</t>
  </si>
  <si>
    <t>Форма 2 раздел 1 гр.3 стр.88</t>
  </si>
  <si>
    <t>Форма 2 раздел 1 гр.4 стр.88</t>
  </si>
  <si>
    <t xml:space="preserve">Суд присяжных  </t>
  </si>
  <si>
    <t>Форма 1 (судов обл.звена) раздел 1 гр.8 стр.43</t>
  </si>
  <si>
    <t>Форма 1 (судов обл.звена) раздел 1 гр.9 стр.43</t>
  </si>
  <si>
    <t>Форма 1 (судов обл.звена) раздел 1 гр.3 стр.43</t>
  </si>
  <si>
    <t>Форма 1 (судов обл.звена) раздел 1 гр.12 стр.43</t>
  </si>
  <si>
    <t>Форма 1 (судов обл.звена) раздел 1 гр.13 стр.43</t>
  </si>
  <si>
    <t>Форма 1 (судов обл.звена) раздел 1 гр.17 стр.43</t>
  </si>
  <si>
    <t>Уголовные дела</t>
  </si>
  <si>
    <t>Форма 6-бМС  раздел 1 гр.2 стр.4</t>
  </si>
  <si>
    <t>Форма 6-бМС  раздел 1 гр.9 стр.4</t>
  </si>
  <si>
    <t xml:space="preserve">из них с нарушением сроков УПК РФ </t>
  </si>
  <si>
    <t>Форма 6-бМС  раздел 1 гр.10 стр.4</t>
  </si>
  <si>
    <t>Форма 6-бМС  раздел 4 гр.9 стр.20</t>
  </si>
  <si>
    <t>в том числе с прекращением дела по реабилитирующим основаниям</t>
  </si>
  <si>
    <t>Форма 6-бМС  раздел 4 гр.4 стр.20</t>
  </si>
  <si>
    <t>Форма 6-бМС  раздел 4 гр.3 стр.20</t>
  </si>
  <si>
    <t>Форма 6-бМС  раздел 4 гр.14 стр.20</t>
  </si>
  <si>
    <t>Форма 6-бМС  раздел 4 гр.20 стр.20</t>
  </si>
  <si>
    <t>Форма 1 (судов обл.звена) раздел 1 гр.10 стр.43</t>
  </si>
  <si>
    <t>Гражданские дела</t>
  </si>
  <si>
    <t>из них с нарушением сроков ГПК РФ</t>
  </si>
  <si>
    <t>Пересмотр постановлений по делам об административных правонарушениях 
(ст. 30.9 и 30.10 КоАП РФ)</t>
  </si>
  <si>
    <t>Рассмотрено дел по жалобам и протестам на невступившие в законную силу постановления</t>
  </si>
  <si>
    <t>Форма 1-АП раздел 4 гр.1 стр.1</t>
  </si>
  <si>
    <t>из них на постановления судей (мировых судей)</t>
  </si>
  <si>
    <t>Форма 1-АП раздел 4 гр.1 стр.2</t>
  </si>
  <si>
    <t>Отменено и изменено не вступивших в законную силу постановлений о назначении административных наказаний</t>
  </si>
  <si>
    <t>Форма 1-АП раздел 5 стр.1 сумма гр.4 и гр.5</t>
  </si>
  <si>
    <t>из них постановлений вынесенных судьями (мировыми судьями)</t>
  </si>
  <si>
    <t>Форма 1-АП раздел 5 стр.2 сумма гр.4 и гр.5</t>
  </si>
  <si>
    <t>Поступило уголовных дел за отчетный период
(по делам районных судов и мировых судей)</t>
  </si>
  <si>
    <t>Количество кассационных дел, оконченных производством 
(по делам районных судов и мировых судей)</t>
  </si>
  <si>
    <t xml:space="preserve">30 января, 30 апреля, 
30 июля, 30 октября </t>
  </si>
  <si>
    <t>из них с нарушением сроков
(по делам районных судов и мировых судей)</t>
  </si>
  <si>
    <t>Отменены обвинительные приговоры по числу лиц 
(по делам районных судов)</t>
  </si>
  <si>
    <t>в том числе  по реабилитирующим основаниям 
(по делам районных судов)</t>
  </si>
  <si>
    <t>Изменены обвинительные приговоры по числу лиц  
(по делам районных судов)</t>
  </si>
  <si>
    <t>Отменены оправдательные приговоры по числу лиц  
(по делам районных судов)</t>
  </si>
  <si>
    <t>Форма 6 по делам районных судов раздел 4 гр.14 стр.35</t>
  </si>
  <si>
    <t>Отменены постановления о возвращении дела прокурору 
(по делам районных судов)</t>
  </si>
  <si>
    <t>Форма 6 по делам районных судов раздел 4 гр.18 стр.35</t>
  </si>
  <si>
    <t>Отменены обвинительные приговоры по числу лиц 
(по делам мировых судей)</t>
  </si>
  <si>
    <t>Форма 6 по делам мировых судей раздел 4 гр.9 стр. 35 за вычетом раздела 4 гр.5 стр. 35</t>
  </si>
  <si>
    <t>в том числе  по реабилитирующим основаниям 
(по делам мировых судей)</t>
  </si>
  <si>
    <t>Форма 6 по делам мировых судей раздел 4 гр.6 стр.35</t>
  </si>
  <si>
    <t>Изменены обвинительные приговоры по числу лиц  
(по делам мировых судей)</t>
  </si>
  <si>
    <t>Форма 6 по делам мировых судей раздел 4 гр.13 стр.35</t>
  </si>
  <si>
    <t>Отменены оправдательные приговоры по числу лиц  
(по делам мировых судей)</t>
  </si>
  <si>
    <t>Форма 6 по делам мировых судей раздел 4 гр.14 стр.35</t>
  </si>
  <si>
    <t>Отменены постановления о возвращении дела прокурору 
(по делам мировых судей)</t>
  </si>
  <si>
    <t>Форма 6 по делам мировых судей раздел 4 гр.18 стр.35</t>
  </si>
  <si>
    <t>Число лиц, в отношении которых отменены судебные постановления по ходатайствам о применении меры пресечения в виде заключения под стражей и о продлении срока содержания под стражей   (по делам районных судов и мировых судей)</t>
  </si>
  <si>
    <t>Сумма формы 6 по делам районных судов и формы 6 по делам мировых судей раздел 5 стр.6</t>
  </si>
  <si>
    <t>Рассмотрено уголовных дел судом надзорной инстанции по жалобам и представлениям  
(по делам районных судов и мировых судей)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</si>
  <si>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</si>
  <si>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Сумма Формы 8 по делам районных судов и Формы 8 по делам мировых судей раздел 2 гр.11 стр.1</t>
  </si>
  <si>
    <t>Форма  7r (остаток кассационных дел на конец 2011г. + апелляция на райсуды с начала 2012 г.) раздел 1 гр.7 стр. 5</t>
  </si>
  <si>
    <t>Форма  7 раздел 1 гр.9 стр.5</t>
  </si>
  <si>
    <t>Форма  7 раздел 1 гр.12 стр.5</t>
  </si>
  <si>
    <t>Областной и равный ему суд</t>
  </si>
  <si>
    <t>Рассмотрено дел (по числу лиц) судом надзорной инстанции по жалобам и представлениям  
(по делам районных судов и мировых судей)</t>
  </si>
  <si>
    <t>Сумма Формы 8 по делам районных судов и Формы 8 по делам мировых судей раздел 2 гр.12 стр.1</t>
  </si>
  <si>
    <t>Рассмотрено дел с удовлетворением жалоб и представлений   
(по делам районных судов и мировых судей)</t>
  </si>
  <si>
    <t>Сумма Формы 8 по делам районных судов и Формы 8 по делам мировых судей раздел 2 сумма гр.7 и гр.9 стр.1</t>
  </si>
  <si>
    <t xml:space="preserve">                          Председатель суда            Н.П.Лысякова</t>
  </si>
  <si>
    <t xml:space="preserve">                          Зам. начальника отдела      С.А. Петровичева</t>
  </si>
  <si>
    <t>Рассмотрено дел (по числу лиц) с удовлетворением жалоб и представлений   
(по делам районных судов и мировых судей)</t>
  </si>
  <si>
    <t>Сумма Формы 8 по делам районных судов и Формы 8 по делам мировых судей раздел 2 сумма гр.8 и гр.10 стр.1</t>
  </si>
  <si>
    <t>Отменены обвинительные приговоры, вынесенные судом I инстанции (по числу лиц)  
(по делам районных судов и мировых судей)</t>
  </si>
  <si>
    <t>Сумма Формы 8 по делам районных судов и Формы 8 по делам мировых судей раздел 3 гр.6 стр.1</t>
  </si>
  <si>
    <t>Отменены обвинительные приговоры, вынесенные судом I  инстанции (по числу лиц), с прекращением дела по реабилитирующим основаниям  
(по делам районных судов и мировых судей)</t>
  </si>
  <si>
    <t>Сумма Формы 8 по делам районных судов и Формы 8 по делам мировых судей раздел 3 гр.2 стр.1</t>
  </si>
  <si>
    <t>Изменены обвинительные приговоры, вынесенные судом I инстанции (по числу лиц)   
(по делам районных судов и мировых судей)</t>
  </si>
  <si>
    <t>Сумма Формы 8 по делам районных судов и Формы 8 по делам мировых судей раздел 3 гр.10 стр.1</t>
  </si>
  <si>
    <t>Сумма Формы 8 по делам районных судов и Формы 8 по делам мировых судей раздел 3 гр.11 стр.1</t>
  </si>
  <si>
    <t>Отменены и изменены апелляционные постановления (по числу лиц)  
(по делам мировых судей)</t>
  </si>
  <si>
    <t>Форма 8 по делам мировых судей раздел 3 сумма гр.15 и гр.16 стр.2</t>
  </si>
  <si>
    <t>Отменены обвинительные приговоры в порядке надзора (по числу лиц) по апелляционной инстанции  (по делам мировых судей)</t>
  </si>
  <si>
    <t>Форма 8 по делам мировых судей раздел 3 гр.6 стр.2</t>
  </si>
  <si>
    <t>в том числе необоснованное осуждение   
(по делам мировых судей)</t>
  </si>
  <si>
    <t>Форма 8 по делам мировых судей раздел 3 гр.2 стр.2</t>
  </si>
  <si>
    <t>Изменены обвинительные приговоры в порядке надзора (по числу лиц) по апелляционной инстанции   (по делам мировых судей)</t>
  </si>
  <si>
    <t>Форма 8 по делам мировых судей раздел 3 гр.10 стр.2</t>
  </si>
  <si>
    <t>Рассмотрено  гражданских дел по жалобам и представлениям   
(по делам районных судов и мировых судей)</t>
  </si>
  <si>
    <t>из них удовлетворено   
(по делам районных судов и мировых судей)</t>
  </si>
  <si>
    <t>Сумма Формы 9 по делам районных судов и Формы 9 по делам мировых судей раздел 2 сумма гр.3 и гр.5 стр.1</t>
  </si>
  <si>
    <t>Отменено решений, вынесенных по  I инстанции    
(по делам районных судов и мировых судей)</t>
  </si>
  <si>
    <t>Сумма Формы 9 по делам районных судов и Формы 9 по делам мировых судей раздел 3 гр.5 стр.1</t>
  </si>
  <si>
    <t>Изменено решений, вынесенных по I инстанции    
(по делам районных судов и мировых судей)</t>
  </si>
  <si>
    <t>Сумма Формы 9 по делам районных судов и Формы 9 по делам мировых судей раздел 3 гр.6 стр.1</t>
  </si>
  <si>
    <t>Окончено дел  по жалобам и протестам на постановления и решения в надзорном порядке</t>
  </si>
  <si>
    <t>Форма 1-АП раздел 7 гр.4 стр.4</t>
  </si>
  <si>
    <t>Форма 1-АП раздел 7 стр. 4 сумма гр. 7-14</t>
  </si>
  <si>
    <t xml:space="preserve">Суд присяжных (представляет только Верховный 
Суд РФ) </t>
  </si>
  <si>
    <t>Форма 6 ВС РФ раздел 4 гр.9 стр.35</t>
  </si>
  <si>
    <t>Форма 6 ВС РФ раздел 4 гр.13 стр.35</t>
  </si>
  <si>
    <t>Форма 6 ВС РФ раздел 4 гр.14 стр.35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</si>
  <si>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</si>
  <si>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Раздел 2. О признании противоречащими федеральному законодательству 
нормативных правовых актов</t>
  </si>
  <si>
    <t>НПА субъектов Российской Федерации</t>
  </si>
  <si>
    <t>НПА органов 
местного самоуправления</t>
  </si>
  <si>
    <t>в т.ч. 
по искам 
прокурора</t>
  </si>
  <si>
    <t>Форма 2 раздел 1 гр.2 стр.59</t>
  </si>
  <si>
    <t>Форма 2 раздел 1 гр.10 стр.59</t>
  </si>
  <si>
    <t>Форма 2 раздел 1 гр.11стр.59</t>
  </si>
  <si>
    <t>С вынесением решения</t>
  </si>
  <si>
    <t>Форма 2 раздел 1 гр.4 стр.59</t>
  </si>
  <si>
    <t>Прекращено</t>
  </si>
  <si>
    <t>Форма 2 раздел 1 гр.7 стр.59</t>
  </si>
  <si>
    <t>Форма 2 раздел 1 гр.12 стр.59</t>
  </si>
  <si>
    <t>должность                инициалы, фамилия                  подпись</t>
  </si>
  <si>
    <t>г.</t>
  </si>
  <si>
    <t>Код</t>
  </si>
  <si>
    <t>Наименование отчетного периода</t>
  </si>
  <si>
    <t>h</t>
  </si>
  <si>
    <t>Y</t>
  </si>
  <si>
    <t>Ежеквартальная</t>
  </si>
  <si>
    <t>Наименование организации, представившей отчет</t>
  </si>
  <si>
    <t>Содержание показателя</t>
  </si>
  <si>
    <t>Адрес показателя</t>
  </si>
  <si>
    <t>Значение показателя</t>
  </si>
  <si>
    <t>Поступило уголовных дел</t>
  </si>
  <si>
    <t>Окончено производством уголовных дел</t>
  </si>
  <si>
    <t xml:space="preserve">из них с нарушением сроков </t>
  </si>
  <si>
    <t xml:space="preserve">Число осужденных лиц, всего </t>
  </si>
  <si>
    <t>106-110</t>
  </si>
  <si>
    <t>111, 112</t>
  </si>
  <si>
    <t>208-210</t>
  </si>
  <si>
    <t>222-226</t>
  </si>
  <si>
    <t>228-233</t>
  </si>
  <si>
    <t>Число оправданных, всего</t>
  </si>
  <si>
    <t xml:space="preserve">Число оправданных (кроме дел частного обвинения, поступивших от граждан) </t>
  </si>
  <si>
    <t>Число лиц, дела которых прекращены</t>
  </si>
  <si>
    <t>Число лиц, дела в отношении которых возвращены прокурору</t>
  </si>
  <si>
    <t>Остаток нерассмотренных дел</t>
  </si>
  <si>
    <t>Меры наказания:</t>
  </si>
  <si>
    <t>исключительная мера наказания</t>
  </si>
  <si>
    <t>пожизненное лишение свободы</t>
  </si>
  <si>
    <t>лишение свободы на определенный срок</t>
  </si>
  <si>
    <t>из них удовлетворено таких ходатайств</t>
  </si>
  <si>
    <t>Количество рассмотренных ходатайств о продлении срока содержания под стражей</t>
  </si>
  <si>
    <t>Поступило гражданских дел</t>
  </si>
  <si>
    <t xml:space="preserve">Окончено гражданских дел  </t>
  </si>
  <si>
    <t>трудовые споры о восстановлении на работе</t>
  </si>
  <si>
    <t>трудовые споры об оплате труда</t>
  </si>
  <si>
    <t>о защите чести, достоинства и деловой репутации</t>
  </si>
  <si>
    <t>из нарушений избирательного законодательства</t>
  </si>
  <si>
    <t>дел с вынесением решения</t>
  </si>
  <si>
    <t>Отказано в приеме заявлений, жалоб в порядке ст.134 ГПК РФ</t>
  </si>
  <si>
    <t>По делам об административных правонарушениях</t>
  </si>
  <si>
    <t>Рассмотрено дел об административных правонарушениях по числу лиц</t>
  </si>
  <si>
    <t>Окончено дел</t>
  </si>
  <si>
    <t>из них с нарушением сроков</t>
  </si>
  <si>
    <t>Рассмотрено дел с вынесением приговора</t>
  </si>
  <si>
    <t>Число осужденных</t>
  </si>
  <si>
    <t>Число оправданных</t>
  </si>
  <si>
    <t>Число лиц, дела которых возвращены прокурору</t>
  </si>
  <si>
    <t>Поступило гражданских дел в отчетном периоде</t>
  </si>
  <si>
    <t>Отменены решения</t>
  </si>
  <si>
    <t>Изменены решения</t>
  </si>
  <si>
    <t>Удовлетворены жалобы и представления по делам в связи с отказом в приеме искового заявления</t>
  </si>
  <si>
    <t>из них удовлетворено</t>
  </si>
  <si>
    <t>Поступило дел за отчетный период</t>
  </si>
  <si>
    <t>Окончено дел за отчетный период, всего</t>
  </si>
  <si>
    <t>Отменены обвинительные приговоры (по числу лиц)</t>
  </si>
  <si>
    <t>Изменены обвинительные приговоры (по числу лиц)</t>
  </si>
  <si>
    <t>Отменены оправдательные приговоры (по числу лиц)</t>
  </si>
  <si>
    <t>Окончено дел, всего</t>
  </si>
  <si>
    <t>Отменены решения мировых судей</t>
  </si>
  <si>
    <t>из них с вынесением нового решения</t>
  </si>
  <si>
    <t>Изменены решения мировых судей</t>
  </si>
  <si>
    <t>№ стр.</t>
  </si>
  <si>
    <t>всего</t>
  </si>
  <si>
    <t>А</t>
  </si>
  <si>
    <t>Б</t>
  </si>
  <si>
    <t>Поступило</t>
  </si>
  <si>
    <t>Окончено</t>
  </si>
  <si>
    <t>ОПЕРАТИВНАЯ ОТЧЕТНОСТЬ 
О ДЕЯТЕЛЬНОСТИ  СУДОВ ОБЩЕЙ ЮРИСДИКЦИИ</t>
  </si>
  <si>
    <t>из них с нарушением срока</t>
  </si>
  <si>
    <t>остаток на конец отчетного периода</t>
  </si>
  <si>
    <t>М.П.</t>
  </si>
  <si>
    <t>дата составления отчета</t>
  </si>
  <si>
    <t>Отменены обвинительные приговоры с прекращением дела в связи с примирением с потерпевшим</t>
  </si>
  <si>
    <t>Должностное лицо, ответственное за составление отчета</t>
  </si>
  <si>
    <t>номер телефона</t>
  </si>
  <si>
    <t>Бумажный вариант электронной версии не представлять</t>
  </si>
  <si>
    <t xml:space="preserve">Взято под стражу судом (мировым судьей) по приговору с реальным лишением свободы </t>
  </si>
  <si>
    <t>Судебный департамент при Верховном Суде Российской Федерации</t>
  </si>
  <si>
    <t>Отменены и изменены оправдательные приговоры (по числу лиц)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</si>
  <si>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</si>
  <si>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</si>
  <si>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</si>
  <si>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</si>
  <si>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</si>
  <si>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Форма №01</t>
  </si>
  <si>
    <t>Первичные:</t>
  </si>
  <si>
    <t>Мировые судьи</t>
  </si>
  <si>
    <t>Управлению (отделу) Судебного департамента в субъекте Российской Федерации</t>
  </si>
  <si>
    <t>10 января, 10 апреля, 
10 июля, 10 октября</t>
  </si>
  <si>
    <t>Районные суды</t>
  </si>
  <si>
    <t>Гарнизонные военные суды</t>
  </si>
  <si>
    <t>Форма 7 (по делам мировых судей) раздел 1 гр.7 стр.5</t>
  </si>
  <si>
    <t>Форма 7 (по делам мировых судей) раздел 1 гр.9 стр.5</t>
  </si>
  <si>
    <t>Форма 7 (по делам мировых судей) раздел 1 гр.12 стр.5</t>
  </si>
  <si>
    <t>Форма 7 (по делам мировых судей) раздел 3 гр.7 стр.83</t>
  </si>
  <si>
    <t>Форма 7 (по делам мировых судей) раздел 3 гр.5 стр.83</t>
  </si>
  <si>
    <t>Форма 7 (по делам мировых судей) раздел 3 гр.8 стр.83</t>
  </si>
  <si>
    <t>Форма 2 (судов обл. звена) раздел 6 гр.1 стр.1</t>
  </si>
  <si>
    <r>
      <t xml:space="preserve">Апелляционная инстанция </t>
    </r>
    <r>
      <rPr>
        <b/>
        <sz val="12"/>
        <rFont val="Times New Roman"/>
        <family val="1"/>
      </rPr>
      <t xml:space="preserve">
(на мировых судей)</t>
    </r>
  </si>
  <si>
    <t>Уголовные дела.
Кассационная инстанция</t>
  </si>
  <si>
    <r>
      <t xml:space="preserve">Гражданские дела.
</t>
    </r>
    <r>
      <rPr>
        <b/>
        <sz val="12"/>
        <rFont val="Times New Roman"/>
        <family val="1"/>
      </rPr>
      <t>Кассационная (апелляционная) инстанция</t>
    </r>
  </si>
  <si>
    <t>Надзорная (кассационная) инстанция</t>
  </si>
  <si>
    <r>
      <t xml:space="preserve">Гражданские дела.
</t>
    </r>
    <r>
      <rPr>
        <b/>
        <sz val="12"/>
        <rFont val="Times New Roman"/>
        <family val="1"/>
      </rPr>
      <t>Надзорная (кассационная) инстанция</t>
    </r>
  </si>
  <si>
    <r>
      <t xml:space="preserve">Уголовные дела.
</t>
    </r>
    <r>
      <rPr>
        <b/>
        <sz val="12"/>
        <rFont val="Times New Roman"/>
        <family val="1"/>
      </rPr>
      <t>Надзорная инстанция</t>
    </r>
  </si>
  <si>
    <t>Количество решений, отмененных в надзорном (кассационном) порядке по апелляционной инстанции  (по делам мировых судей)</t>
  </si>
  <si>
    <t>Количество решений, измененных в надзорном (кассационном) порядке по апелляционной инстанции  (по делам мировых судей)</t>
  </si>
  <si>
    <t>Кассационных (апелляционных) определений отменено и изменено судом надзорной (кассац.) инстанции   (по делам районных судов)</t>
  </si>
  <si>
    <t>Окружным (флотским) военным судам</t>
  </si>
  <si>
    <t>Верховные суды республик и равные им суды</t>
  </si>
  <si>
    <t>Судебному департаменту при Верховном Суде Российской Федерации</t>
  </si>
  <si>
    <t>15 января, 15 апреля, 
15 июля, 15 октября</t>
  </si>
  <si>
    <t>Окружные (флотские) военные суды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</si>
  <si>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</si>
  <si>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</si>
  <si>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</si>
  <si>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</si>
  <si>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</si>
  <si>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</si>
  <si>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</si>
  <si>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</si>
  <si>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</si>
  <si>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</si>
  <si>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Раздел 1. Общие сведения о результатах рассмотрения дел</t>
  </si>
  <si>
    <t>№ 
стр.</t>
  </si>
  <si>
    <t>I инстанция</t>
  </si>
  <si>
    <t>По    уголовным    делам</t>
  </si>
  <si>
    <t>Форма 1 раздел 1 гр.2 стр.35</t>
  </si>
  <si>
    <t>из них поступило повторно на судебное разбирательство</t>
  </si>
  <si>
    <t>Число лиц по поступившим делам</t>
  </si>
  <si>
    <t>Форма 1 раздел 1 гр.11 стр.35</t>
  </si>
  <si>
    <t>Форма 1 раздел 1 гр.8  стр.35</t>
  </si>
  <si>
    <t>из них</t>
  </si>
  <si>
    <t>рассмотрено по существу в особом порядке (ст. 316 УПК РФ)</t>
  </si>
  <si>
    <t>Форма 1 раздел 1 гр.3 и 4 стр. 40</t>
  </si>
  <si>
    <t>с нарушением сроков УПК РФ</t>
  </si>
  <si>
    <t>Форма 1 раздел 1 гр.9 стр.35</t>
  </si>
  <si>
    <t>в сроки свыше 3 мес. до 1 года включительно 
(исключая срок приостановления)</t>
  </si>
  <si>
    <t>в сроки свыше 1 года до 2 лет  включительно 
(исключая срок приостановления)</t>
  </si>
  <si>
    <t>в сроки свыше  2 лет  до 3 лет включительно 
(исключая срок приостановления)</t>
  </si>
  <si>
    <t>в сроки свыше 3 лет 
(исключая срок приостановления)</t>
  </si>
  <si>
    <t>Форма 1 раздел 1 гр.12 стр.35</t>
  </si>
  <si>
    <t>из них
по тяжести 
совершенных 
преступлений</t>
  </si>
  <si>
    <t>за совершение особо тяжких преступлений</t>
  </si>
  <si>
    <t>Форма 1 раздел 1 гр.12 стр.44</t>
  </si>
  <si>
    <t>за совершение тяжких преступлений</t>
  </si>
  <si>
    <t>Форма 1 раздел 1 гр.12 стр.45</t>
  </si>
  <si>
    <t>за совершение преступлений средней тяжести</t>
  </si>
  <si>
    <t>Форма 1 раздел 1 гр.12 стр.46</t>
  </si>
  <si>
    <t>за совершение преступлений небольшой тяжести</t>
  </si>
  <si>
    <t>Форма 1 раздел 1 гр.12 стр.47</t>
  </si>
  <si>
    <t>в том числе 
осуждено лиц</t>
  </si>
  <si>
    <t>в отношении которых при рассмотрении дела применен особый порядок рассмотрения уголовного дела</t>
  </si>
  <si>
    <t>Форма 1 раздел 1 гр.12 стр. 40</t>
  </si>
  <si>
    <t xml:space="preserve">военнослужащих </t>
  </si>
  <si>
    <t>Форма 1 раздел 1 гр.12 стр. 37</t>
  </si>
  <si>
    <t xml:space="preserve">в том числе 
по статьям 
УК РФ: </t>
  </si>
  <si>
    <t>Форма 1 раздел 1 гр.12 стр.1</t>
  </si>
  <si>
    <t>Форма 1 раздел 1 гр.12 стр.2</t>
  </si>
  <si>
    <t>Форма 1 раздел 1 гр.12 стр.3</t>
  </si>
  <si>
    <t>Форма 1 раздел 1 гр.12 стр.5</t>
  </si>
  <si>
    <t>Форма 1 раздел 1 гр.12 стр.7</t>
  </si>
  <si>
    <t>Форма 1 раздел 1 гр.12 стр.10</t>
  </si>
  <si>
    <t>Форма 1 раздел 1 гр.12 стр.11</t>
  </si>
  <si>
    <t>Форма 1 раздел 1 гр.12 стр.12</t>
  </si>
  <si>
    <t>Форма 1 раздел 1 гр.12 стр.15</t>
  </si>
  <si>
    <t>Форма 1 раздел 1 гр.12 стр.16</t>
  </si>
  <si>
    <t>205.1, 205.2, 206</t>
  </si>
  <si>
    <t>Форма 1 раздел 1 гр.12 стр.17</t>
  </si>
  <si>
    <t>Форма 1 раздел 1 гр.12 стр.19</t>
  </si>
  <si>
    <t>Форма 1 раздел 1 гр.12 стр.21</t>
  </si>
  <si>
    <t>Форма 1 раздел 1 гр.12 стр.23</t>
  </si>
  <si>
    <t>280, 282, 282.1, 282.2</t>
  </si>
  <si>
    <t>Форма 1 раздел 1 гр.12 стр.26</t>
  </si>
  <si>
    <t>290, 291</t>
  </si>
  <si>
    <t>Форма 1 раздел 1 гр.12 сумма стр.28 и стр.29</t>
  </si>
  <si>
    <t>Форма 1 раздел 1 гр.13 стр.35</t>
  </si>
  <si>
    <t>Форма 1 раздел 1 стр. 35 сумма гр.14 и 15</t>
  </si>
  <si>
    <t>из них в отношении которых при рассмотрении дела применен особый порядок рассмотрения уголовного дела</t>
  </si>
  <si>
    <t>Форма 1 раздел 1 гр.14 и 15 стр. 40</t>
  </si>
  <si>
    <t>Форма 1 раздел 1 гр.17 стр. 35</t>
  </si>
  <si>
    <t>Форма 1 раздел 1 гр.10 стр. 35</t>
  </si>
  <si>
    <t>в том числе приоста-новленные</t>
  </si>
  <si>
    <t>в связи с розыском</t>
  </si>
  <si>
    <t>в связи с тяжелым заболеванием</t>
  </si>
  <si>
    <t>в том числе неприоста-новленные находятся 
в производстве судов</t>
  </si>
  <si>
    <t>свыше 3 мес. до 1 года включительно</t>
  </si>
  <si>
    <t xml:space="preserve">свыше 1 года до 2 лет  включительно </t>
  </si>
  <si>
    <t>свыше  2 лет  до 3 лет включительно</t>
  </si>
  <si>
    <t>свыше 3 лет</t>
  </si>
  <si>
    <t>Освобождено из-под стражи осужденных, оправданных по приговору суда и лиц, 
в отношении которых дела прекращены</t>
  </si>
  <si>
    <t>в сроки свыше 1 года до 2 лет  включительно 
(включая приостановленные)</t>
  </si>
  <si>
    <t>Всего поступило дел об административных правонарушениях за отчетный период</t>
  </si>
  <si>
    <t>за правонарушения, связанные с избирательными правами 
(ст. 5.1, 5.3-5.25, 5.45-5.52, 5.56, 5.58 КоАП РФ)</t>
  </si>
  <si>
    <t>Отменены оправдательные приговоры, вынесенные судом I инстанции (по числу лиц) (по делам районных судов и мировых судей)</t>
  </si>
  <si>
    <t xml:space="preserve">Отменено и изменено постановлений и решений </t>
  </si>
  <si>
    <t>Вынесено постановлений о рассмотрении дела в закрытом судебном заседании 
(п.5 ч.2 ст.231 УПК РФ)</t>
  </si>
  <si>
    <t>Количество рассмотренных ходатайств о применении меры пресечения в виде заключения под стражу</t>
  </si>
  <si>
    <t>Форма 1 раздел 4 гр.1 стр.18</t>
  </si>
  <si>
    <t>Форма 1 раздел 4 гр.2 стр.18</t>
  </si>
  <si>
    <t>Форма 1 раздел 4 гр.1 стр.20</t>
  </si>
  <si>
    <t>Форма 1 раздел 4 гр.2 стр.20</t>
  </si>
  <si>
    <t>Количество рассмотренных ходатайств о применении меры пресечения в виде домашнего ареста</t>
  </si>
  <si>
    <t>Форма 1 раздел 4 гр.1 стр.19</t>
  </si>
  <si>
    <t>Форма 1 раздел 4 гр.2 стр.19</t>
  </si>
  <si>
    <t>Применение домашнего ареста судом 
(замена иной меры пресечения на домашний арест)</t>
  </si>
  <si>
    <t>Форма 1 раздел 9 гр. 5 стр. 1 и  раздел 2 гр. 1 стр. 25</t>
  </si>
  <si>
    <t>Количество рассмотренных ходатайств о применении меры пресечения в виде залога</t>
  </si>
  <si>
    <t>Форма 1 раздел 4 гр.2 стр.54</t>
  </si>
  <si>
    <t>Применение залога судом (замена иной меры пресечения на залог)</t>
  </si>
  <si>
    <t>Форма 1 раздел 9 гр. 4 стр. 1 и  раздел 2 гр. 1 стр. 24</t>
  </si>
  <si>
    <t>Рассмотрение гражданских исков в уголовном процессе:</t>
  </si>
  <si>
    <t>удовлетворено полностью</t>
  </si>
  <si>
    <t>Форма 1 раздел 7 гр.1</t>
  </si>
  <si>
    <t>удовлетворено частично</t>
  </si>
  <si>
    <t>Форма 1 раздел 7 гр.2</t>
  </si>
  <si>
    <t>оставлено без рассмотрения</t>
  </si>
  <si>
    <t>Форма 1 раздел 7 гр.3</t>
  </si>
  <si>
    <t>По    гражданским    делам</t>
  </si>
  <si>
    <t>Форма 2 раздел 1 гр.2 стр.83</t>
  </si>
  <si>
    <t>Форма 2 раздел 1 гр.10 стр.83</t>
  </si>
  <si>
    <t>Форма 2 раздел 1 гр.3 стр.83</t>
  </si>
  <si>
    <t>в сроки свыше установленных  ГПК РФ</t>
  </si>
  <si>
    <t>Форма 2 раздел 1 гр.11 стр.83</t>
  </si>
  <si>
    <t>в том числе в сроки свыше установленных до 3 мес. включительно 
(включая срок приостановления)</t>
  </si>
  <si>
    <t>в том числе в сроки свыше 3 мес. до 1 года включительно 
(включая срок приостановления)</t>
  </si>
  <si>
    <t>Ф.S03s разд.1 стл.1 стр.94=0</t>
  </si>
  <si>
    <t>(s) 2011 в разд.1 стл.1 стр.94-115 не должны заполняться</t>
  </si>
  <si>
    <t>Ф.S03s разд.1 стл.1 стр.95=0</t>
  </si>
  <si>
    <t>Ф.S03s разд.1 стл.1 стр.96=0</t>
  </si>
  <si>
    <t>Ф.S03s разд.1 стл.1 стр.97=0</t>
  </si>
  <si>
    <t>Ф.S03s разд.1 стл.1 стр.98=0</t>
  </si>
  <si>
    <t>Ф.S03s разд.1 стл.1 стр.99=0</t>
  </si>
  <si>
    <t>Ф.S03s разд.1 стл.1 стр.100=0</t>
  </si>
  <si>
    <t>Ф.S03s разд.1 стл.1 стр.101=0</t>
  </si>
  <si>
    <t>Ф.S03s разд.1 стл.1 стр.102=0</t>
  </si>
  <si>
    <t>Ф.S03s разд.1 стл.1 стр.103=0</t>
  </si>
  <si>
    <t>Ф.S03s разд.1 стл.1 стр.104=0</t>
  </si>
  <si>
    <t>Ф.S03s разд.1 стл.1 стр.105=0</t>
  </si>
  <si>
    <t>Ф.S03s разд.1 стл.1 стр.106=0</t>
  </si>
  <si>
    <t>Ф.S03s разд.1 стл.1 стр.107=0</t>
  </si>
  <si>
    <t>Ф.S03s разд.1 стл.1 стр.108=0</t>
  </si>
  <si>
    <t>Ф.S03s разд.1 стл.1 стр.109=0</t>
  </si>
  <si>
    <t>Ф.S03s разд.1 стл.1 стр.110=0</t>
  </si>
  <si>
    <t>Ф.S03s разд.1 стл.1 стр.111=0</t>
  </si>
  <si>
    <t>Ф.S03s разд.1 стл.1 стр.112=0</t>
  </si>
  <si>
    <t>(s) 2011 в разд.1 стл.1 стр.76-77 не должны заполняться</t>
  </si>
  <si>
    <t>(s) 2011 в разд.1 стл.1 стр.133-146 не должны заполняться</t>
  </si>
  <si>
    <t>(s) 2011 в разд.1 стл.1 стр.192-194 не должны заполняться</t>
  </si>
  <si>
    <t>(s) 2011 подтвердить реквизитами судебного акта на ФЛК информационном</t>
  </si>
  <si>
    <t>Ф.S03s разд.1 стл.1 стр.52=0</t>
  </si>
  <si>
    <t>Ф.S03s разд.1 стл.1 стр.53=0</t>
  </si>
  <si>
    <t>Ф.S03s разд.1 стл.1 стр.68&lt;=Ф.S03s разд.1 стл.1 стр.66</t>
  </si>
  <si>
    <t>в том числе в сроки свыше 1 года до 2 лет  включительно 
(включая срок приостановления)</t>
  </si>
  <si>
    <t>в том числе в сроки свыше  2 лет  до 3 лет включительно 
(включая срок приостановления)</t>
  </si>
  <si>
    <t>в том числе в сроки свыше 3 лет
(включая срок приостановления)</t>
  </si>
  <si>
    <t xml:space="preserve">Рассмотрено
с вынесением 
решения 
по категориям 
гражданских дел: </t>
  </si>
  <si>
    <t>Форма 2 раздел 1 гр.3 стр.9</t>
  </si>
  <si>
    <t>Форма 2 раздел 1 гр.3 стр.10</t>
  </si>
  <si>
    <t>об увольнении с военной службы
(представляют военные суды)</t>
  </si>
  <si>
    <t>Форма 5 (военных судов) 
раздел 1 гр.1 сумма стр.1 и стр.2</t>
  </si>
  <si>
    <t>о необеспечении положенными видами довольствия 
(представляют военные суды)</t>
  </si>
  <si>
    <t>Форма 5 (военных судов)
раздел 1 гр.1 сумма стр.9 и стр.10</t>
  </si>
  <si>
    <t>приостановление и прекращение деятельности общественных организаций, партий</t>
  </si>
  <si>
    <t>Форма 2 раздел 1 гр.3 стр.46</t>
  </si>
  <si>
    <t>жилищные споры</t>
  </si>
  <si>
    <t>Форма 2 раздел 1 гр.3 сумма стр.17-22</t>
  </si>
  <si>
    <t>Кассационная (апелляционная) инстанция</t>
  </si>
  <si>
    <t>Количество апелляционных (кассационных) дел, оконченных производством всего</t>
  </si>
  <si>
    <t>Кассационная (надзорная) инстанция</t>
  </si>
  <si>
    <t>Сумма (остаток надзорных дел + кассация) Формы 9 по делам районных судов и Формы 9 по делам мировых судей раздел 2 гр.7 стр.1</t>
  </si>
  <si>
    <t xml:space="preserve">Пересмотр </t>
  </si>
  <si>
    <t>по делам об административных правонарушениях</t>
  </si>
  <si>
    <t>Форма 2 раздел 1 гр.3 сумма стр.44 и 45</t>
  </si>
  <si>
    <t xml:space="preserve">о признании противоречащими федеральному законодательству нормативных правовых актов </t>
  </si>
  <si>
    <t>Форма 2 раздел 1 гр.3 стр.59</t>
  </si>
  <si>
    <t>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</t>
  </si>
  <si>
    <t>Форма 2 раздел 1 гр.3 сумма стр.62 и стр. 63</t>
  </si>
  <si>
    <t>Форма 2 раздел 1 гр.3 стр.64</t>
  </si>
  <si>
    <t>Форма 2 раздел 1 гр.12 стр.83</t>
  </si>
  <si>
    <t>из них 
находится 
в производстве 
судов</t>
  </si>
  <si>
    <t>в сроки свыше установленных до 3 мес. включительно 
(включая приостановленные)</t>
  </si>
  <si>
    <t>в сроки свыше 3 мес. до 1 года включительно 
(включая приостановленные)</t>
  </si>
  <si>
    <t>в сроки свыше  2 лет  до 3 лет включительно 
(включая приостановленные)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</si>
  <si>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</si>
  <si>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</si>
  <si>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</si>
  <si>
    <t>(8422)33-12-59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</si>
</sst>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General;&quot;Ошибка&quot;"/>
    <numFmt numFmtId="165" formatCode="d\-mmm\-yyyy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#,##0.00&quot;р.&quot;;[Red]#,##0.00&quot;р.&quot;"/>
    <numFmt numFmtId="177" formatCode="#,##0.00_р_.;[Red]#,##0.00_р_."/>
    <numFmt numFmtId="178" formatCode="#,##0.00_р_."/>
    <numFmt numFmtId="179" formatCode="0.0"/>
    <numFmt numFmtId="180" formatCode="[$-F800]dddd\,\ mmmm\ dd\,\ yyyy"/>
  </numFmts>
  <fonts count="5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2"/>
      <color indexed="9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3"/>
      <name val="Times New Roman CYR"/>
      <family val="0"/>
    </font>
    <font>
      <b/>
      <sz val="8"/>
      <name val="Times New Roman CYR"/>
      <family val="1"/>
    </font>
    <font>
      <u val="single"/>
      <sz val="12"/>
      <color indexed="10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Arial"/>
      <family val="0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9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Protection="1">
      <alignment/>
      <protection/>
    </xf>
    <xf numFmtId="0" fontId="12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1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55" applyFont="1" applyFill="1" applyAlignment="1" applyProtection="1">
      <alignment shrinkToFit="1"/>
      <protection locked="0"/>
    </xf>
    <xf numFmtId="0" fontId="3" fillId="0" borderId="0" xfId="55" applyFont="1" applyFill="1" applyProtection="1">
      <alignment/>
      <protection locked="0"/>
    </xf>
    <xf numFmtId="0" fontId="1" fillId="0" borderId="0" xfId="55" applyFont="1" applyFill="1" applyBorder="1" applyAlignment="1" applyProtection="1">
      <alignment wrapText="1"/>
      <protection locked="0"/>
    </xf>
    <xf numFmtId="0" fontId="2" fillId="0" borderId="0" xfId="55" applyFont="1" applyFill="1" applyProtection="1">
      <alignment/>
      <protection locked="0"/>
    </xf>
    <xf numFmtId="0" fontId="3" fillId="0" borderId="0" xfId="55" applyFont="1" applyFill="1" applyBorder="1" applyProtection="1">
      <alignment/>
      <protection locked="0"/>
    </xf>
    <xf numFmtId="0" fontId="1" fillId="0" borderId="11" xfId="55" applyFont="1" applyFill="1" applyBorder="1" applyAlignment="1" applyProtection="1">
      <alignment wrapText="1"/>
      <protection locked="0"/>
    </xf>
    <xf numFmtId="0" fontId="1" fillId="0" borderId="12" xfId="55" applyFont="1" applyFill="1" applyBorder="1" applyAlignment="1" applyProtection="1">
      <alignment wrapText="1"/>
      <protection locked="0"/>
    </xf>
    <xf numFmtId="0" fontId="1" fillId="0" borderId="13" xfId="55" applyFont="1" applyFill="1" applyBorder="1" applyAlignment="1" applyProtection="1">
      <alignment wrapText="1"/>
      <protection locked="0"/>
    </xf>
    <xf numFmtId="0" fontId="2" fillId="0" borderId="0" xfId="55" applyFont="1" applyFill="1" applyBorder="1" applyAlignment="1" applyProtection="1">
      <alignment/>
      <protection locked="0"/>
    </xf>
    <xf numFmtId="0" fontId="2" fillId="0" borderId="14" xfId="55" applyFont="1" applyFill="1" applyBorder="1" applyProtection="1">
      <alignment/>
      <protection locked="0"/>
    </xf>
    <xf numFmtId="0" fontId="2" fillId="0" borderId="0" xfId="55" applyFont="1" applyFill="1" applyBorder="1" applyAlignment="1" applyProtection="1">
      <alignment vertical="top" wrapText="1"/>
      <protection locked="0"/>
    </xf>
    <xf numFmtId="0" fontId="2" fillId="0" borderId="0" xfId="57" applyFont="1" applyFill="1" applyBorder="1" applyAlignment="1" applyProtection="1">
      <alignment vertical="center" wrapText="1"/>
      <protection locked="0"/>
    </xf>
    <xf numFmtId="0" fontId="2" fillId="0" borderId="0" xfId="55" applyFont="1" applyFill="1" applyBorder="1" applyProtection="1">
      <alignment/>
      <protection locked="0"/>
    </xf>
    <xf numFmtId="0" fontId="5" fillId="0" borderId="0" xfId="55" applyFont="1" applyFill="1" applyBorder="1" applyAlignment="1" applyProtection="1">
      <alignment horizontal="center" vertical="center" wrapText="1"/>
      <protection locked="0"/>
    </xf>
    <xf numFmtId="0" fontId="1" fillId="0" borderId="0" xfId="55" applyFont="1" applyFill="1" applyProtection="1">
      <alignment/>
      <protection locked="0"/>
    </xf>
    <xf numFmtId="0" fontId="39" fillId="0" borderId="15" xfId="57" applyFont="1" applyFill="1" applyBorder="1" applyProtection="1">
      <alignment/>
      <protection/>
    </xf>
    <xf numFmtId="0" fontId="3" fillId="0" borderId="16" xfId="57" applyFont="1" applyFill="1" applyBorder="1" applyProtection="1">
      <alignment/>
      <protection/>
    </xf>
    <xf numFmtId="0" fontId="1" fillId="0" borderId="0" xfId="55" applyFont="1" applyFill="1" applyBorder="1" applyAlignment="1" applyProtection="1">
      <alignment vertical="center" wrapText="1"/>
      <protection locked="0"/>
    </xf>
    <xf numFmtId="0" fontId="2" fillId="0" borderId="0" xfId="57" applyFont="1" applyFill="1" applyProtection="1">
      <alignment/>
      <protection/>
    </xf>
    <xf numFmtId="0" fontId="40" fillId="0" borderId="0" xfId="55" applyFont="1" applyFill="1" applyBorder="1" applyAlignment="1" applyProtection="1">
      <alignment horizontal="center" vertical="top"/>
      <protection locked="0"/>
    </xf>
    <xf numFmtId="0" fontId="40" fillId="0" borderId="0" xfId="55" applyFont="1" applyFill="1" applyProtection="1">
      <alignment/>
      <protection locked="0"/>
    </xf>
    <xf numFmtId="0" fontId="2" fillId="0" borderId="0" xfId="55" applyFont="1" applyFill="1" applyBorder="1" applyAlignment="1" applyProtection="1">
      <alignment horizontal="center"/>
      <protection locked="0"/>
    </xf>
    <xf numFmtId="0" fontId="1" fillId="0" borderId="0" xfId="55" applyFont="1" applyFill="1" applyBorder="1" applyAlignment="1" applyProtection="1">
      <alignment horizontal="center" vertical="center" wrapText="1"/>
      <protection locked="0"/>
    </xf>
    <xf numFmtId="0" fontId="1" fillId="0" borderId="0" xfId="55" applyFont="1" applyFill="1" applyBorder="1" applyAlignment="1" applyProtection="1">
      <alignment horizontal="left"/>
      <protection locked="0"/>
    </xf>
    <xf numFmtId="0" fontId="3" fillId="0" borderId="0" xfId="55" applyFont="1" applyFill="1" applyBorder="1" applyProtection="1">
      <alignment/>
      <protection/>
    </xf>
    <xf numFmtId="0" fontId="4" fillId="0" borderId="0" xfId="55" applyFont="1" applyFill="1" applyBorder="1" applyProtection="1">
      <alignment/>
      <protection/>
    </xf>
    <xf numFmtId="14" fontId="3" fillId="0" borderId="0" xfId="55" applyNumberFormat="1" applyFont="1" applyFill="1" applyBorder="1" applyProtection="1">
      <alignment/>
      <protection/>
    </xf>
    <xf numFmtId="0" fontId="41" fillId="0" borderId="0" xfId="55" applyFont="1" applyFill="1" applyBorder="1" applyAlignment="1" applyProtection="1">
      <alignment horizontal="right"/>
      <protection/>
    </xf>
    <xf numFmtId="0" fontId="38" fillId="0" borderId="0" xfId="0" applyFont="1" applyFill="1" applyAlignment="1" applyProtection="1" quotePrefix="1">
      <alignment shrinkToFit="1"/>
      <protection/>
    </xf>
    <xf numFmtId="0" fontId="2" fillId="0" borderId="0" xfId="58" applyFont="1" applyFill="1" applyAlignment="1" applyProtection="1">
      <alignment shrinkToFit="1"/>
      <protection/>
    </xf>
    <xf numFmtId="0" fontId="10" fillId="0" borderId="0" xfId="33" applyFont="1" applyFill="1" applyAlignment="1" applyProtection="1">
      <alignment vertical="top" shrinkToFit="1"/>
      <protection/>
    </xf>
    <xf numFmtId="0" fontId="4" fillId="0" borderId="0" xfId="33" applyFont="1" applyFill="1" applyBorder="1" applyAlignment="1" applyProtection="1">
      <alignment horizontal="left"/>
      <protection/>
    </xf>
    <xf numFmtId="0" fontId="4" fillId="0" borderId="0" xfId="33" applyFont="1" applyFill="1" applyBorder="1" applyAlignment="1" applyProtection="1">
      <alignment horizontal="center"/>
      <protection/>
    </xf>
    <xf numFmtId="0" fontId="1" fillId="0" borderId="17" xfId="33" applyFont="1" applyFill="1" applyBorder="1" applyAlignment="1" applyProtection="1">
      <alignment horizontal="center" vertical="center" wrapText="1"/>
      <protection/>
    </xf>
    <xf numFmtId="0" fontId="11" fillId="0" borderId="18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43" fillId="0" borderId="18" xfId="33" applyFont="1" applyFill="1" applyBorder="1" applyAlignment="1" applyProtection="1">
      <alignment horizontal="left" vertical="center" wrapText="1"/>
      <protection/>
    </xf>
    <xf numFmtId="0" fontId="43" fillId="0" borderId="17" xfId="33" applyFont="1" applyFill="1" applyBorder="1" applyAlignment="1" applyProtection="1">
      <alignment vertical="center" wrapText="1"/>
      <protection/>
    </xf>
    <xf numFmtId="0" fontId="43" fillId="0" borderId="18" xfId="33" applyFont="1" applyFill="1" applyBorder="1" applyAlignment="1" applyProtection="1">
      <alignment vertical="center" wrapText="1"/>
      <protection/>
    </xf>
    <xf numFmtId="0" fontId="43" fillId="0" borderId="10" xfId="33" applyFont="1" applyFill="1" applyBorder="1" applyAlignment="1" applyProtection="1">
      <alignment vertical="center" wrapText="1"/>
      <protection/>
    </xf>
    <xf numFmtId="0" fontId="43" fillId="0" borderId="10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vertical="center" wrapText="1"/>
      <protection/>
    </xf>
    <xf numFmtId="0" fontId="3" fillId="0" borderId="1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Alignment="1" applyProtection="1">
      <alignment horizontal="center"/>
      <protection/>
    </xf>
    <xf numFmtId="0" fontId="3" fillId="0" borderId="0" xfId="33" applyFont="1" applyFill="1" applyAlignment="1" applyProtection="1">
      <alignment horizontal="center"/>
      <protection/>
    </xf>
    <xf numFmtId="49" fontId="5" fillId="0" borderId="0" xfId="33" applyNumberFormat="1" applyFont="1" applyFill="1" applyProtection="1">
      <alignment/>
      <protection/>
    </xf>
    <xf numFmtId="0" fontId="39" fillId="0" borderId="0" xfId="0" applyFont="1" applyFill="1" applyAlignment="1">
      <alignment/>
    </xf>
    <xf numFmtId="0" fontId="13" fillId="0" borderId="0" xfId="33" applyFont="1" applyFill="1" applyAlignment="1">
      <alignment horizontal="left"/>
      <protection/>
    </xf>
    <xf numFmtId="0" fontId="13" fillId="0" borderId="0" xfId="33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 applyProtection="1">
      <alignment wrapText="1"/>
      <protection/>
    </xf>
    <xf numFmtId="0" fontId="44" fillId="0" borderId="20" xfId="33" applyFont="1" applyFill="1" applyBorder="1" applyAlignment="1">
      <alignment horizontal="center" vertical="center" wrapText="1"/>
      <protection/>
    </xf>
    <xf numFmtId="0" fontId="45" fillId="0" borderId="10" xfId="33" applyFont="1" applyFill="1" applyBorder="1" applyAlignment="1">
      <alignment horizontal="center"/>
      <protection/>
    </xf>
    <xf numFmtId="0" fontId="45" fillId="0" borderId="10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Protection="1">
      <alignment/>
      <protection/>
    </xf>
    <xf numFmtId="0" fontId="2" fillId="0" borderId="0" xfId="33" applyFont="1" applyFill="1" applyProtection="1">
      <alignment/>
      <protection/>
    </xf>
    <xf numFmtId="0" fontId="15" fillId="0" borderId="10" xfId="33" applyFont="1" applyFill="1" applyBorder="1" applyAlignment="1">
      <alignment vertical="center" wrapText="1"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6" xfId="57" applyFont="1" applyFill="1" applyBorder="1" applyAlignment="1" applyProtection="1">
      <alignment horizontal="left"/>
      <protection locked="0"/>
    </xf>
    <xf numFmtId="0" fontId="4" fillId="0" borderId="23" xfId="57" applyFont="1" applyFill="1" applyBorder="1" applyAlignment="1" applyProtection="1">
      <alignment horizontal="left"/>
      <protection locked="0"/>
    </xf>
    <xf numFmtId="0" fontId="4" fillId="0" borderId="0" xfId="33" applyFont="1" applyFill="1" applyBorder="1" applyAlignment="1" applyProtection="1">
      <alignment horizontal="right"/>
      <protection/>
    </xf>
    <xf numFmtId="49" fontId="5" fillId="0" borderId="10" xfId="33" applyNumberFormat="1" applyFont="1" applyFill="1" applyBorder="1" applyProtection="1">
      <alignment/>
      <protection/>
    </xf>
    <xf numFmtId="0" fontId="12" fillId="0" borderId="0" xfId="33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1" fillId="23" borderId="10" xfId="33" applyNumberFormat="1" applyFont="1" applyFill="1" applyBorder="1" applyAlignment="1" applyProtection="1">
      <alignment horizontal="right" vertical="center" wrapText="1"/>
      <protection/>
    </xf>
    <xf numFmtId="3" fontId="41" fillId="7" borderId="10" xfId="33" applyNumberFormat="1" applyFont="1" applyFill="1" applyBorder="1" applyAlignment="1" applyProtection="1">
      <alignment horizontal="right" vertical="center" wrapText="1"/>
      <protection/>
    </xf>
    <xf numFmtId="3" fontId="41" fillId="20" borderId="10" xfId="33" applyNumberFormat="1" applyFont="1" applyFill="1" applyBorder="1" applyAlignment="1" applyProtection="1">
      <alignment horizontal="right" vertical="center" wrapText="1"/>
      <protection/>
    </xf>
    <xf numFmtId="0" fontId="48" fillId="23" borderId="24" xfId="55" applyFont="1" applyFill="1" applyBorder="1" applyAlignment="1" applyProtection="1">
      <alignment horizontal="center" wrapText="1"/>
      <protection locked="0"/>
    </xf>
    <xf numFmtId="0" fontId="18" fillId="0" borderId="15" xfId="57" applyFont="1" applyFill="1" applyBorder="1" applyAlignment="1" applyProtection="1">
      <alignment horizontal="left"/>
      <protection/>
    </xf>
    <xf numFmtId="0" fontId="18" fillId="0" borderId="16" xfId="57" applyFont="1" applyFill="1" applyBorder="1" applyAlignment="1" applyProtection="1">
      <alignment horizontal="left"/>
      <protection/>
    </xf>
    <xf numFmtId="0" fontId="48" fillId="0" borderId="12" xfId="55" applyFont="1" applyFill="1" applyBorder="1" applyAlignment="1" applyProtection="1">
      <alignment horizontal="left" wrapText="1"/>
      <protection locked="0"/>
    </xf>
    <xf numFmtId="0" fontId="48" fillId="0" borderId="12" xfId="55" applyFont="1" applyFill="1" applyBorder="1" applyAlignment="1" applyProtection="1">
      <alignment horizontal="center" wrapText="1"/>
      <protection locked="0"/>
    </xf>
    <xf numFmtId="0" fontId="48" fillId="0" borderId="12" xfId="55" applyFont="1" applyFill="1" applyBorder="1" applyAlignment="1" applyProtection="1">
      <alignment wrapText="1"/>
      <protection locked="0"/>
    </xf>
    <xf numFmtId="0" fontId="50" fillId="0" borderId="0" xfId="55" applyFont="1" applyFill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22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1" fillId="0" borderId="26" xfId="0" applyFont="1" applyFill="1" applyBorder="1" applyAlignment="1">
      <alignment/>
    </xf>
    <xf numFmtId="0" fontId="11" fillId="0" borderId="27" xfId="0" applyFont="1" applyBorder="1" applyAlignment="1">
      <alignment horizontal="right"/>
    </xf>
    <xf numFmtId="0" fontId="11" fillId="0" borderId="26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49" fontId="5" fillId="0" borderId="29" xfId="0" applyNumberFormat="1" applyFont="1" applyFill="1" applyBorder="1" applyAlignment="1">
      <alignment wrapText="1"/>
    </xf>
    <xf numFmtId="0" fontId="5" fillId="0" borderId="30" xfId="0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49" fontId="5" fillId="0" borderId="32" xfId="0" applyNumberFormat="1" applyFont="1" applyFill="1" applyBorder="1" applyAlignment="1">
      <alignment wrapText="1"/>
    </xf>
    <xf numFmtId="0" fontId="5" fillId="0" borderId="33" xfId="0" applyFont="1" applyFill="1" applyBorder="1" applyAlignment="1">
      <alignment horizontal="right"/>
    </xf>
    <xf numFmtId="0" fontId="4" fillId="0" borderId="34" xfId="60" applyNumberFormat="1" applyFont="1">
      <alignment/>
      <protection/>
    </xf>
    <xf numFmtId="0" fontId="51" fillId="0" borderId="35" xfId="60" applyNumberFormat="1" applyFont="1">
      <alignment/>
      <protection/>
    </xf>
    <xf numFmtId="0" fontId="4" fillId="0" borderId="34" xfId="60" applyNumberFormat="1" applyFont="1" applyAlignment="1">
      <alignment horizontal="left" vertical="top" wrapText="1"/>
      <protection/>
    </xf>
    <xf numFmtId="0" fontId="3" fillId="0" borderId="35" xfId="60" applyNumberFormat="1" applyFont="1" applyAlignment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4" fillId="0" borderId="34" xfId="60" applyNumberFormat="1" applyFont="1" applyAlignment="1">
      <alignment horizontal="center" vertical="top"/>
      <protection/>
    </xf>
    <xf numFmtId="1" fontId="19" fillId="0" borderId="35" xfId="60" applyNumberFormat="1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4" fillId="0" borderId="34" xfId="59" applyNumberFormat="1" applyFont="1">
      <alignment/>
      <protection/>
    </xf>
    <xf numFmtId="0" fontId="18" fillId="0" borderId="35" xfId="59" applyNumberFormat="1" applyFont="1">
      <alignment/>
      <protection/>
    </xf>
    <xf numFmtId="0" fontId="3" fillId="23" borderId="10" xfId="0" applyFont="1" applyFill="1" applyBorder="1" applyAlignment="1" applyProtection="1">
      <alignment wrapText="1"/>
      <protection locked="0"/>
    </xf>
    <xf numFmtId="0" fontId="4" fillId="0" borderId="34" xfId="59" applyNumberFormat="1" applyFont="1" applyAlignment="1">
      <alignment horizontal="left" vertical="top" wrapText="1"/>
      <protection/>
    </xf>
    <xf numFmtId="0" fontId="3" fillId="0" borderId="35" xfId="59" applyNumberFormat="1" applyFont="1" applyAlignment="1">
      <alignment horizontal="left" vertical="top" wrapText="1"/>
      <protection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6" xfId="59" applyNumberFormat="1" applyFont="1" applyBorder="1" applyAlignment="1">
      <alignment horizontal="left" vertical="top" wrapText="1"/>
      <protection/>
    </xf>
    <xf numFmtId="0" fontId="4" fillId="0" borderId="34" xfId="59" applyNumberFormat="1" applyFont="1" applyAlignment="1">
      <alignment horizontal="center" vertical="top"/>
      <protection/>
    </xf>
    <xf numFmtId="1" fontId="19" fillId="0" borderId="35" xfId="59" applyNumberFormat="1" applyFont="1" applyAlignment="1">
      <alignment horizontal="center" vertical="top"/>
      <protection/>
    </xf>
    <xf numFmtId="1" fontId="19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37" xfId="59" applyNumberFormat="1" applyFont="1" applyBorder="1" applyAlignment="1">
      <alignment horizontal="left" vertical="top" wrapText="1"/>
      <protection/>
    </xf>
    <xf numFmtId="0" fontId="3" fillId="0" borderId="10" xfId="59" applyNumberFormat="1" applyFont="1" applyBorder="1" applyAlignment="1">
      <alignment horizontal="left" vertical="top" wrapText="1"/>
      <protection/>
    </xf>
    <xf numFmtId="0" fontId="3" fillId="0" borderId="3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52" fillId="0" borderId="20" xfId="33" applyFont="1" applyFill="1" applyBorder="1" applyAlignment="1" applyProtection="1">
      <alignment horizontal="left" vertical="center" wrapText="1"/>
      <protection/>
    </xf>
    <xf numFmtId="0" fontId="52" fillId="0" borderId="18" xfId="33" applyFont="1" applyFill="1" applyBorder="1" applyAlignment="1" applyProtection="1">
      <alignment horizontal="left" vertical="center" wrapText="1"/>
      <protection/>
    </xf>
    <xf numFmtId="0" fontId="52" fillId="0" borderId="10" xfId="33" applyFont="1" applyFill="1" applyBorder="1" applyAlignment="1" applyProtection="1">
      <alignment horizontal="left" wrapText="1"/>
      <protection locked="0"/>
    </xf>
    <xf numFmtId="0" fontId="52" fillId="0" borderId="10" xfId="33" applyFont="1" applyFill="1" applyBorder="1" applyAlignment="1" applyProtection="1">
      <alignment horizontal="left" vertical="center" wrapText="1"/>
      <protection/>
    </xf>
    <xf numFmtId="0" fontId="52" fillId="0" borderId="10" xfId="33" applyFont="1" applyFill="1" applyBorder="1" applyAlignment="1" applyProtection="1">
      <alignment vertical="center" wrapText="1"/>
      <protection/>
    </xf>
    <xf numFmtId="1" fontId="19" fillId="0" borderId="40" xfId="60" applyNumberFormat="1" applyFont="1" applyBorder="1" applyAlignment="1">
      <alignment horizontal="center" vertical="top"/>
      <protection/>
    </xf>
    <xf numFmtId="0" fontId="18" fillId="0" borderId="37" xfId="59" applyNumberFormat="1" applyFont="1" applyBorder="1">
      <alignment/>
      <protection/>
    </xf>
    <xf numFmtId="0" fontId="18" fillId="0" borderId="10" xfId="0" applyNumberFormat="1" applyFont="1" applyFill="1" applyBorder="1" applyAlignment="1">
      <alignment/>
    </xf>
    <xf numFmtId="14" fontId="3" fillId="0" borderId="0" xfId="55" applyNumberFormat="1" applyFont="1" applyFill="1" applyProtection="1">
      <alignment/>
      <protection locked="0"/>
    </xf>
    <xf numFmtId="0" fontId="18" fillId="0" borderId="23" xfId="57" applyFont="1" applyFill="1" applyBorder="1" applyAlignment="1" applyProtection="1">
      <alignment horizontal="center"/>
      <protection/>
    </xf>
    <xf numFmtId="0" fontId="18" fillId="0" borderId="15" xfId="57" applyFont="1" applyFill="1" applyBorder="1" applyAlignment="1" applyProtection="1">
      <alignment horizontal="center"/>
      <protection/>
    </xf>
    <xf numFmtId="0" fontId="40" fillId="0" borderId="23" xfId="57" applyFont="1" applyFill="1" applyBorder="1" applyAlignment="1" applyProtection="1">
      <alignment horizontal="center" vertical="top"/>
      <protection/>
    </xf>
    <xf numFmtId="0" fontId="18" fillId="0" borderId="15" xfId="57" applyFont="1" applyFill="1" applyBorder="1" applyAlignment="1" applyProtection="1">
      <alignment horizontal="center" wrapText="1"/>
      <protection/>
    </xf>
    <xf numFmtId="0" fontId="18" fillId="0" borderId="16" xfId="57" applyFont="1" applyFill="1" applyBorder="1" applyAlignment="1" applyProtection="1">
      <alignment horizontal="center"/>
      <protection/>
    </xf>
    <xf numFmtId="0" fontId="13" fillId="0" borderId="15" xfId="57" applyFont="1" applyFill="1" applyBorder="1" applyAlignment="1" applyProtection="1">
      <alignment horizontal="center" vertical="center"/>
      <protection locked="0"/>
    </xf>
    <xf numFmtId="0" fontId="13" fillId="0" borderId="23" xfId="57" applyFont="1" applyFill="1" applyBorder="1" applyAlignment="1" applyProtection="1">
      <alignment horizontal="center" vertical="center"/>
      <protection locked="0"/>
    </xf>
    <xf numFmtId="0" fontId="39" fillId="0" borderId="16" xfId="57" applyFont="1" applyFill="1" applyBorder="1" applyAlignment="1" applyProtection="1">
      <alignment horizontal="center"/>
      <protection locked="0"/>
    </xf>
    <xf numFmtId="0" fontId="39" fillId="0" borderId="23" xfId="57" applyFont="1" applyFill="1" applyBorder="1" applyAlignment="1" applyProtection="1">
      <alignment horizontal="center"/>
      <protection locked="0"/>
    </xf>
    <xf numFmtId="0" fontId="2" fillId="0" borderId="15" xfId="57" applyFont="1" applyFill="1" applyBorder="1" applyAlignment="1" applyProtection="1">
      <alignment horizontal="center" vertical="center" wrapText="1"/>
      <protection locked="0"/>
    </xf>
    <xf numFmtId="0" fontId="2" fillId="0" borderId="16" xfId="57" applyFont="1" applyFill="1" applyBorder="1" applyAlignment="1" applyProtection="1">
      <alignment horizontal="center" vertical="center" wrapText="1"/>
      <protection locked="0"/>
    </xf>
    <xf numFmtId="0" fontId="2" fillId="0" borderId="23" xfId="57" applyFont="1" applyFill="1" applyBorder="1" applyAlignment="1" applyProtection="1">
      <alignment horizontal="center" vertical="center" wrapText="1"/>
      <protection locked="0"/>
    </xf>
    <xf numFmtId="0" fontId="2" fillId="0" borderId="41" xfId="57" applyFont="1" applyFill="1" applyBorder="1" applyAlignment="1" applyProtection="1">
      <alignment horizontal="center" vertical="center" wrapText="1"/>
      <protection locked="0"/>
    </xf>
    <xf numFmtId="0" fontId="2" fillId="0" borderId="42" xfId="57" applyFont="1" applyFill="1" applyBorder="1" applyAlignment="1" applyProtection="1">
      <alignment horizontal="center" vertical="center" wrapText="1"/>
      <protection locked="0"/>
    </xf>
    <xf numFmtId="0" fontId="2" fillId="0" borderId="43" xfId="57" applyFont="1" applyFill="1" applyBorder="1" applyAlignment="1" applyProtection="1">
      <alignment horizontal="center" vertical="center" wrapText="1"/>
      <protection locked="0"/>
    </xf>
    <xf numFmtId="0" fontId="2" fillId="0" borderId="11" xfId="57" applyFont="1" applyFill="1" applyBorder="1" applyAlignment="1" applyProtection="1">
      <alignment horizontal="center" vertical="center" wrapText="1"/>
      <protection locked="0"/>
    </xf>
    <xf numFmtId="0" fontId="2" fillId="0" borderId="12" xfId="57" applyFont="1" applyFill="1" applyBorder="1" applyAlignment="1" applyProtection="1">
      <alignment horizontal="center" vertical="center" wrapText="1"/>
      <protection locked="0"/>
    </xf>
    <xf numFmtId="0" fontId="2" fillId="0" borderId="13" xfId="57" applyFont="1" applyFill="1" applyBorder="1" applyAlignment="1" applyProtection="1">
      <alignment horizontal="center" vertical="center" wrapText="1"/>
      <protection locked="0"/>
    </xf>
    <xf numFmtId="0" fontId="40" fillId="0" borderId="15" xfId="57" applyFont="1" applyFill="1" applyBorder="1" applyAlignment="1" applyProtection="1">
      <alignment horizontal="center" vertical="top"/>
      <protection/>
    </xf>
    <xf numFmtId="0" fontId="40" fillId="0" borderId="16" xfId="57" applyFont="1" applyFill="1" applyBorder="1" applyAlignment="1" applyProtection="1">
      <alignment horizontal="center" vertical="top"/>
      <protection/>
    </xf>
    <xf numFmtId="0" fontId="2" fillId="0" borderId="15" xfId="57" applyFont="1" applyFill="1" applyBorder="1" applyAlignment="1" applyProtection="1">
      <alignment horizontal="center"/>
      <protection/>
    </xf>
    <xf numFmtId="0" fontId="2" fillId="0" borderId="16" xfId="57" applyFont="1" applyFill="1" applyBorder="1" applyAlignment="1" applyProtection="1">
      <alignment horizontal="center"/>
      <protection/>
    </xf>
    <xf numFmtId="0" fontId="2" fillId="0" borderId="23" xfId="57" applyFont="1" applyFill="1" applyBorder="1" applyAlignment="1" applyProtection="1">
      <alignment horizontal="center"/>
      <protection/>
    </xf>
    <xf numFmtId="0" fontId="4" fillId="0" borderId="16" xfId="57" applyFont="1" applyFill="1" applyBorder="1" applyAlignment="1" applyProtection="1">
      <alignment horizontal="center"/>
      <protection/>
    </xf>
    <xf numFmtId="0" fontId="4" fillId="0" borderId="23" xfId="57" applyFont="1" applyFill="1" applyBorder="1" applyAlignment="1" applyProtection="1">
      <alignment horizontal="center"/>
      <protection/>
    </xf>
    <xf numFmtId="0" fontId="11" fillId="23" borderId="15" xfId="57" applyFont="1" applyFill="1" applyBorder="1" applyAlignment="1" applyProtection="1">
      <alignment horizontal="center"/>
      <protection locked="0"/>
    </xf>
    <xf numFmtId="0" fontId="11" fillId="23" borderId="16" xfId="57" applyFont="1" applyFill="1" applyBorder="1" applyAlignment="1" applyProtection="1">
      <alignment horizontal="center"/>
      <protection locked="0"/>
    </xf>
    <xf numFmtId="0" fontId="11" fillId="23" borderId="23" xfId="57" applyFont="1" applyFill="1" applyBorder="1" applyAlignment="1" applyProtection="1">
      <alignment horizontal="center"/>
      <protection locked="0"/>
    </xf>
    <xf numFmtId="0" fontId="2" fillId="0" borderId="15" xfId="57" applyFont="1" applyFill="1" applyBorder="1" applyAlignment="1" applyProtection="1">
      <alignment horizontal="center"/>
      <protection locked="0"/>
    </xf>
    <xf numFmtId="0" fontId="2" fillId="0" borderId="16" xfId="57" applyFont="1" applyFill="1" applyBorder="1" applyAlignment="1" applyProtection="1">
      <alignment horizontal="center"/>
      <protection locked="0"/>
    </xf>
    <xf numFmtId="0" fontId="2" fillId="0" borderId="23" xfId="57" applyFont="1" applyFill="1" applyBorder="1" applyAlignment="1" applyProtection="1">
      <alignment horizontal="center"/>
      <protection locked="0"/>
    </xf>
    <xf numFmtId="0" fontId="49" fillId="0" borderId="16" xfId="57" applyFont="1" applyFill="1" applyBorder="1" applyProtection="1">
      <alignment/>
      <protection/>
    </xf>
    <xf numFmtId="0" fontId="49" fillId="0" borderId="23" xfId="57" applyFont="1" applyFill="1" applyBorder="1" applyProtection="1">
      <alignment/>
      <protection/>
    </xf>
    <xf numFmtId="0" fontId="2" fillId="0" borderId="25" xfId="57" applyFont="1" applyFill="1" applyBorder="1" applyAlignment="1" applyProtection="1">
      <alignment horizontal="center"/>
      <protection locked="0"/>
    </xf>
    <xf numFmtId="0" fontId="46" fillId="0" borderId="0" xfId="33" applyFont="1" applyFill="1" applyBorder="1" applyAlignment="1" applyProtection="1">
      <alignment horizontal="right" vertical="top"/>
      <protection/>
    </xf>
    <xf numFmtId="0" fontId="13" fillId="0" borderId="15" xfId="55" applyFont="1" applyFill="1" applyBorder="1" applyAlignment="1" applyProtection="1">
      <alignment horizontal="center" wrapText="1"/>
      <protection locked="0"/>
    </xf>
    <xf numFmtId="0" fontId="13" fillId="0" borderId="16" xfId="55" applyFont="1" applyFill="1" applyBorder="1" applyAlignment="1" applyProtection="1">
      <alignment horizontal="center" wrapText="1"/>
      <protection locked="0"/>
    </xf>
    <xf numFmtId="0" fontId="13" fillId="0" borderId="23" xfId="55" applyFont="1" applyFill="1" applyBorder="1" applyAlignment="1" applyProtection="1">
      <alignment horizontal="center" wrapText="1"/>
      <protection locked="0"/>
    </xf>
    <xf numFmtId="0" fontId="13" fillId="0" borderId="16" xfId="57" applyFont="1" applyFill="1" applyBorder="1" applyAlignment="1" applyProtection="1">
      <alignment horizontal="center" vertical="center"/>
      <protection locked="0"/>
    </xf>
    <xf numFmtId="0" fontId="11" fillId="0" borderId="15" xfId="55" applyFont="1" applyFill="1" applyBorder="1" applyAlignment="1" applyProtection="1">
      <alignment horizontal="center"/>
      <protection locked="0"/>
    </xf>
    <xf numFmtId="0" fontId="11" fillId="0" borderId="16" xfId="55" applyFont="1" applyFill="1" applyBorder="1" applyAlignment="1" applyProtection="1">
      <alignment horizontal="center"/>
      <protection locked="0"/>
    </xf>
    <xf numFmtId="0" fontId="11" fillId="0" borderId="23" xfId="55" applyFont="1" applyFill="1" applyBorder="1" applyAlignment="1" applyProtection="1">
      <alignment horizontal="center"/>
      <protection locked="0"/>
    </xf>
    <xf numFmtId="0" fontId="4" fillId="0" borderId="14" xfId="55" applyFont="1" applyFill="1" applyBorder="1" applyAlignment="1" applyProtection="1">
      <alignment horizontal="center"/>
      <protection/>
    </xf>
    <xf numFmtId="0" fontId="4" fillId="0" borderId="0" xfId="55" applyFont="1" applyFill="1" applyAlignment="1" applyProtection="1">
      <alignment horizontal="center"/>
      <protection/>
    </xf>
    <xf numFmtId="0" fontId="2" fillId="0" borderId="14" xfId="57" applyFont="1" applyFill="1" applyBorder="1" applyAlignment="1" applyProtection="1">
      <alignment horizontal="center" vertical="center" wrapText="1"/>
      <protection locked="0"/>
    </xf>
    <xf numFmtId="0" fontId="2" fillId="0" borderId="0" xfId="57" applyFont="1" applyFill="1" applyBorder="1" applyAlignment="1" applyProtection="1">
      <alignment horizontal="center" vertical="center" wrapText="1"/>
      <protection locked="0"/>
    </xf>
    <xf numFmtId="0" fontId="2" fillId="0" borderId="44" xfId="57" applyFont="1" applyFill="1" applyBorder="1" applyAlignment="1" applyProtection="1">
      <alignment horizontal="center" vertical="center" wrapText="1"/>
      <protection locked="0"/>
    </xf>
    <xf numFmtId="0" fontId="11" fillId="0" borderId="41" xfId="56" applyFont="1" applyFill="1" applyBorder="1" applyAlignment="1" applyProtection="1">
      <alignment horizontal="center" vertical="center" wrapText="1"/>
      <protection locked="0"/>
    </xf>
    <xf numFmtId="0" fontId="11" fillId="0" borderId="42" xfId="56" applyFont="1" applyFill="1" applyBorder="1" applyAlignment="1" applyProtection="1">
      <alignment horizontal="center" vertical="center" wrapText="1"/>
      <protection locked="0"/>
    </xf>
    <xf numFmtId="0" fontId="11" fillId="0" borderId="43" xfId="56" applyFont="1" applyFill="1" applyBorder="1" applyAlignment="1" applyProtection="1">
      <alignment horizontal="center" vertical="center" wrapText="1"/>
      <protection locked="0"/>
    </xf>
    <xf numFmtId="0" fontId="4" fillId="0" borderId="41" xfId="55" applyFont="1" applyFill="1" applyBorder="1" applyAlignment="1" applyProtection="1">
      <alignment horizontal="center" wrapText="1"/>
      <protection locked="0"/>
    </xf>
    <xf numFmtId="0" fontId="4" fillId="0" borderId="42" xfId="55" applyFont="1" applyFill="1" applyBorder="1" applyAlignment="1" applyProtection="1">
      <alignment horizontal="center" wrapText="1"/>
      <protection locked="0"/>
    </xf>
    <xf numFmtId="0" fontId="4" fillId="0" borderId="43" xfId="55" applyFont="1" applyFill="1" applyBorder="1" applyAlignment="1" applyProtection="1">
      <alignment horizontal="center" wrapText="1"/>
      <protection locked="0"/>
    </xf>
    <xf numFmtId="0" fontId="41" fillId="0" borderId="45" xfId="33" applyFont="1" applyFill="1" applyBorder="1" applyAlignment="1" applyProtection="1">
      <alignment horizontal="center" vertical="top" textRotation="90" wrapText="1"/>
      <protection/>
    </xf>
    <xf numFmtId="0" fontId="41" fillId="0" borderId="46" xfId="33" applyFont="1" applyFill="1" applyBorder="1" applyAlignment="1" applyProtection="1">
      <alignment horizontal="center" vertical="top" textRotation="90" wrapText="1"/>
      <protection/>
    </xf>
    <xf numFmtId="0" fontId="41" fillId="0" borderId="20" xfId="33" applyFont="1" applyFill="1" applyBorder="1" applyAlignment="1" applyProtection="1">
      <alignment horizontal="center" vertical="top" textRotation="90" wrapText="1"/>
      <protection/>
    </xf>
    <xf numFmtId="0" fontId="11" fillId="0" borderId="45" xfId="33" applyFont="1" applyFill="1" applyBorder="1" applyAlignment="1" applyProtection="1">
      <alignment horizontal="center" vertical="top" textRotation="90" wrapText="1"/>
      <protection/>
    </xf>
    <xf numFmtId="0" fontId="11" fillId="0" borderId="20" xfId="33" applyFont="1" applyFill="1" applyBorder="1" applyAlignment="1" applyProtection="1">
      <alignment horizontal="center" vertical="top" textRotation="90" wrapText="1"/>
      <protection/>
    </xf>
    <xf numFmtId="0" fontId="10" fillId="0" borderId="0" xfId="33" applyFont="1" applyFill="1" applyAlignment="1" applyProtection="1">
      <alignment horizontal="right" vertical="top"/>
      <protection/>
    </xf>
    <xf numFmtId="0" fontId="4" fillId="0" borderId="0" xfId="33" applyFont="1" applyFill="1" applyBorder="1" applyAlignment="1" applyProtection="1">
      <alignment horizontal="left" wrapText="1"/>
      <protection/>
    </xf>
    <xf numFmtId="0" fontId="4" fillId="0" borderId="47" xfId="33" applyFont="1" applyFill="1" applyBorder="1" applyAlignment="1" applyProtection="1">
      <alignment horizontal="left" wrapText="1"/>
      <protection/>
    </xf>
    <xf numFmtId="0" fontId="42" fillId="0" borderId="21" xfId="33" applyFont="1" applyFill="1" applyBorder="1" applyAlignment="1" applyProtection="1">
      <alignment horizontal="left" wrapText="1"/>
      <protection/>
    </xf>
    <xf numFmtId="0" fontId="12" fillId="0" borderId="17" xfId="33" applyFont="1" applyFill="1" applyBorder="1" applyAlignment="1" applyProtection="1">
      <alignment horizontal="center" vertical="center"/>
      <protection/>
    </xf>
    <xf numFmtId="0" fontId="12" fillId="0" borderId="18" xfId="33" applyFont="1" applyFill="1" applyBorder="1" applyAlignment="1" applyProtection="1">
      <alignment horizontal="center" vertical="center"/>
      <protection/>
    </xf>
    <xf numFmtId="0" fontId="43" fillId="0" borderId="17" xfId="33" applyFont="1" applyFill="1" applyBorder="1" applyAlignment="1" applyProtection="1">
      <alignment vertical="center" wrapText="1"/>
      <protection/>
    </xf>
    <xf numFmtId="0" fontId="43" fillId="0" borderId="18" xfId="33" applyFont="1" applyFill="1" applyBorder="1" applyAlignment="1" applyProtection="1">
      <alignment vertical="center" wrapText="1"/>
      <protection/>
    </xf>
    <xf numFmtId="0" fontId="43" fillId="0" borderId="17" xfId="33" applyFont="1" applyFill="1" applyBorder="1" applyAlignment="1" applyProtection="1">
      <alignment horizontal="left" vertical="center" wrapText="1"/>
      <protection/>
    </xf>
    <xf numFmtId="0" fontId="43" fillId="0" borderId="18" xfId="33" applyFont="1" applyFill="1" applyBorder="1" applyAlignment="1" applyProtection="1">
      <alignment horizontal="left" vertical="center" wrapText="1"/>
      <protection/>
    </xf>
    <xf numFmtId="0" fontId="43" fillId="0" borderId="45" xfId="33" applyFont="1" applyFill="1" applyBorder="1" applyAlignment="1" applyProtection="1">
      <alignment horizontal="center" vertical="center" wrapText="1"/>
      <protection/>
    </xf>
    <xf numFmtId="0" fontId="43" fillId="0" borderId="20" xfId="33" applyFont="1" applyFill="1" applyBorder="1" applyAlignment="1" applyProtection="1">
      <alignment horizontal="center" vertical="center" wrapText="1"/>
      <protection/>
    </xf>
    <xf numFmtId="0" fontId="43" fillId="0" borderId="46" xfId="33" applyFont="1" applyFill="1" applyBorder="1" applyAlignment="1" applyProtection="1">
      <alignment horizontal="center" vertical="center" wrapText="1"/>
      <protection/>
    </xf>
    <xf numFmtId="0" fontId="11" fillId="0" borderId="48" xfId="33" applyFont="1" applyFill="1" applyBorder="1" applyAlignment="1" applyProtection="1">
      <alignment horizontal="center" vertical="center" wrapText="1"/>
      <protection/>
    </xf>
    <xf numFmtId="0" fontId="11" fillId="0" borderId="18" xfId="33" applyFont="1" applyFill="1" applyBorder="1" applyAlignment="1" applyProtection="1">
      <alignment horizontal="center" vertical="center" wrapText="1"/>
      <protection/>
    </xf>
    <xf numFmtId="0" fontId="1" fillId="0" borderId="17" xfId="33" applyFont="1" applyFill="1" applyBorder="1" applyAlignment="1" applyProtection="1">
      <alignment horizontal="center" vertical="center" wrapText="1"/>
      <protection/>
    </xf>
    <xf numFmtId="0" fontId="1" fillId="0" borderId="48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42" fillId="0" borderId="45" xfId="33" applyFont="1" applyFill="1" applyBorder="1" applyAlignment="1" applyProtection="1">
      <alignment horizontal="center" vertical="top" textRotation="90" wrapText="1"/>
      <protection/>
    </xf>
    <xf numFmtId="0" fontId="42" fillId="0" borderId="46" xfId="33" applyFont="1" applyFill="1" applyBorder="1" applyAlignment="1" applyProtection="1">
      <alignment horizontal="center" vertical="top" textRotation="90" wrapText="1"/>
      <protection/>
    </xf>
    <xf numFmtId="0" fontId="42" fillId="0" borderId="20" xfId="33" applyFont="1" applyFill="1" applyBorder="1" applyAlignment="1" applyProtection="1">
      <alignment horizontal="center" vertical="top" textRotation="90" wrapText="1"/>
      <protection/>
    </xf>
    <xf numFmtId="0" fontId="42" fillId="0" borderId="45" xfId="33" applyFont="1" applyFill="1" applyBorder="1" applyAlignment="1" applyProtection="1">
      <alignment horizontal="center" vertical="top" textRotation="90"/>
      <protection/>
    </xf>
    <xf numFmtId="0" fontId="42" fillId="0" borderId="46" xfId="33" applyFont="1" applyFill="1" applyBorder="1" applyAlignment="1" applyProtection="1">
      <alignment horizontal="center" vertical="top" textRotation="90"/>
      <protection/>
    </xf>
    <xf numFmtId="0" fontId="42" fillId="0" borderId="20" xfId="33" applyFont="1" applyFill="1" applyBorder="1" applyAlignment="1" applyProtection="1">
      <alignment horizontal="center" vertical="top" textRotation="90"/>
      <protection/>
    </xf>
    <xf numFmtId="0" fontId="43" fillId="0" borderId="48" xfId="33" applyFont="1" applyFill="1" applyBorder="1" applyAlignment="1" applyProtection="1">
      <alignment vertical="center" wrapText="1"/>
      <protection/>
    </xf>
    <xf numFmtId="0" fontId="13" fillId="0" borderId="45" xfId="33" applyFont="1" applyFill="1" applyBorder="1" applyAlignment="1" applyProtection="1">
      <alignment horizontal="center" vertical="center" textRotation="90" wrapText="1"/>
      <protection/>
    </xf>
    <xf numFmtId="0" fontId="13" fillId="0" borderId="46" xfId="33" applyFont="1" applyFill="1" applyBorder="1" applyAlignment="1" applyProtection="1">
      <alignment horizontal="center" vertical="center" textRotation="90" wrapText="1"/>
      <protection/>
    </xf>
    <xf numFmtId="0" fontId="13" fillId="0" borderId="20" xfId="33" applyFont="1" applyFill="1" applyBorder="1" applyAlignment="1" applyProtection="1">
      <alignment horizontal="center" vertical="center" textRotation="90" wrapText="1"/>
      <protection/>
    </xf>
    <xf numFmtId="0" fontId="4" fillId="0" borderId="45" xfId="33" applyFont="1" applyFill="1" applyBorder="1" applyAlignment="1" applyProtection="1">
      <alignment horizontal="center" vertical="center" textRotation="90" wrapText="1"/>
      <protection/>
    </xf>
    <xf numFmtId="0" fontId="4" fillId="0" borderId="46" xfId="33" applyFont="1" applyFill="1" applyBorder="1" applyAlignment="1" applyProtection="1">
      <alignment horizontal="center" vertical="center" textRotation="90" wrapText="1"/>
      <protection/>
    </xf>
    <xf numFmtId="0" fontId="4" fillId="0" borderId="20" xfId="33" applyFont="1" applyFill="1" applyBorder="1" applyAlignment="1" applyProtection="1">
      <alignment horizontal="center" vertical="center" textRotation="90" wrapText="1"/>
      <protection/>
    </xf>
    <xf numFmtId="0" fontId="11" fillId="0" borderId="46" xfId="33" applyFont="1" applyFill="1" applyBorder="1" applyAlignment="1" applyProtection="1">
      <alignment horizontal="center" vertical="top" textRotation="90" wrapText="1"/>
      <protection/>
    </xf>
    <xf numFmtId="0" fontId="43" fillId="0" borderId="17" xfId="33" applyFont="1" applyFill="1" applyBorder="1" applyAlignment="1" applyProtection="1">
      <alignment horizontal="left" vertical="center" wrapText="1"/>
      <protection locked="0"/>
    </xf>
    <xf numFmtId="0" fontId="43" fillId="0" borderId="18" xfId="33" applyFont="1" applyFill="1" applyBorder="1" applyAlignment="1" applyProtection="1">
      <alignment horizontal="left" vertical="center" wrapText="1"/>
      <protection locked="0"/>
    </xf>
    <xf numFmtId="0" fontId="12" fillId="0" borderId="10" xfId="33" applyFont="1" applyFill="1" applyBorder="1" applyAlignment="1" applyProtection="1">
      <alignment horizontal="center" vertical="center" textRotation="90" wrapText="1"/>
      <protection/>
    </xf>
    <xf numFmtId="0" fontId="11" fillId="0" borderId="49" xfId="33" applyFont="1" applyFill="1" applyBorder="1" applyAlignment="1" applyProtection="1">
      <alignment horizontal="center" vertical="center" wrapText="1"/>
      <protection/>
    </xf>
    <xf numFmtId="0" fontId="11" fillId="0" borderId="50" xfId="33" applyFont="1" applyFill="1" applyBorder="1" applyAlignment="1" applyProtection="1">
      <alignment horizontal="center" vertical="center" wrapText="1"/>
      <protection/>
    </xf>
    <xf numFmtId="0" fontId="11" fillId="0" borderId="51" xfId="33" applyFont="1" applyFill="1" applyBorder="1" applyAlignment="1" applyProtection="1">
      <alignment horizontal="center" vertical="center" wrapText="1"/>
      <protection/>
    </xf>
    <xf numFmtId="0" fontId="11" fillId="0" borderId="47" xfId="33" applyFont="1" applyFill="1" applyBorder="1" applyAlignment="1" applyProtection="1">
      <alignment horizontal="center" vertical="center" wrapText="1"/>
      <protection/>
    </xf>
    <xf numFmtId="0" fontId="11" fillId="0" borderId="52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3" fillId="0" borderId="17" xfId="33" applyFont="1" applyFill="1" applyBorder="1" applyAlignment="1">
      <alignment horizontal="left"/>
      <protection/>
    </xf>
    <xf numFmtId="0" fontId="3" fillId="0" borderId="48" xfId="33" applyFont="1" applyFill="1" applyBorder="1" applyAlignment="1">
      <alignment horizontal="left"/>
      <protection/>
    </xf>
    <xf numFmtId="0" fontId="3" fillId="0" borderId="18" xfId="33" applyFont="1" applyFill="1" applyBorder="1" applyAlignment="1">
      <alignment horizontal="left"/>
      <protection/>
    </xf>
    <xf numFmtId="0" fontId="17" fillId="0" borderId="21" xfId="33" applyFont="1" applyFill="1" applyBorder="1" applyAlignment="1">
      <alignment horizontal="left" vertical="center" wrapText="1"/>
      <protection/>
    </xf>
    <xf numFmtId="0" fontId="16" fillId="0" borderId="10" xfId="33" applyFont="1" applyFill="1" applyBorder="1">
      <alignment/>
      <protection/>
    </xf>
    <xf numFmtId="0" fontId="4" fillId="0" borderId="45" xfId="33" applyFont="1" applyFill="1" applyBorder="1" applyAlignment="1" applyProtection="1">
      <alignment horizontal="center" vertical="center" wrapText="1"/>
      <protection/>
    </xf>
    <xf numFmtId="0" fontId="4" fillId="0" borderId="20" xfId="33" applyFont="1" applyFill="1" applyBorder="1" applyAlignment="1" applyProtection="1">
      <alignment horizontal="center" vertical="center" wrapText="1"/>
      <protection/>
    </xf>
    <xf numFmtId="0" fontId="14" fillId="0" borderId="10" xfId="33" applyFont="1" applyFill="1" applyBorder="1" applyAlignment="1">
      <alignment horizontal="center" vertical="center"/>
      <protection/>
    </xf>
    <xf numFmtId="0" fontId="44" fillId="0" borderId="17" xfId="33" applyFont="1" applyFill="1" applyBorder="1" applyAlignment="1">
      <alignment horizontal="center" vertical="center" wrapText="1"/>
      <protection/>
    </xf>
    <xf numFmtId="0" fontId="44" fillId="0" borderId="48" xfId="33" applyFont="1" applyFill="1" applyBorder="1" applyAlignment="1">
      <alignment horizontal="center" vertical="center" wrapText="1"/>
      <protection/>
    </xf>
    <xf numFmtId="0" fontId="44" fillId="0" borderId="18" xfId="33" applyFont="1" applyFill="1" applyBorder="1" applyAlignment="1">
      <alignment horizontal="center" vertical="center" wrapText="1"/>
      <protection/>
    </xf>
    <xf numFmtId="0" fontId="3" fillId="0" borderId="21" xfId="33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 horizontal="left" wrapText="1"/>
      <protection locked="0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18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f1s_Шаблон ф.№1_обл_2009" xfId="55"/>
    <cellStyle name="Обычный_f2r_Шаблон ф.№1-АП_рай_2004_рег" xfId="56"/>
    <cellStyle name="Обычный_S03_ф.01_бланк_2011 для приказа" xfId="57"/>
    <cellStyle name="Обычный_бланк ф.01" xfId="58"/>
    <cellStyle name="Обычный_ФЛК (информационный)" xfId="59"/>
    <cellStyle name="Обычный_ФЛК (обязательный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dxfs count="2">
    <dxf>
      <font>
        <b/>
        <i val="0"/>
      </font>
      <fill>
        <patternFill patternType="solid">
          <fgColor rgb="FFFF0000"/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Q35"/>
  <sheetViews>
    <sheetView showGridLines="0" tabSelected="1" workbookViewId="0" topLeftCell="A1">
      <selection activeCell="D27" sqref="D27:K27"/>
    </sheetView>
  </sheetViews>
  <sheetFormatPr defaultColWidth="9.140625" defaultRowHeight="12.75"/>
  <cols>
    <col min="1" max="1" width="12.00390625" style="12" customWidth="1"/>
    <col min="2" max="2" width="10.8515625" style="12" customWidth="1"/>
    <col min="3" max="3" width="10.28125" style="12" customWidth="1"/>
    <col min="4" max="4" width="10.00390625" style="12" customWidth="1"/>
    <col min="5" max="5" width="9.421875" style="12" customWidth="1"/>
    <col min="6" max="6" width="7.57421875" style="12" customWidth="1"/>
    <col min="7" max="7" width="14.28125" style="12" customWidth="1"/>
    <col min="8" max="8" width="5.57421875" style="12" customWidth="1"/>
    <col min="9" max="9" width="9.7109375" style="12" customWidth="1"/>
    <col min="10" max="10" width="8.7109375" style="12" customWidth="1"/>
    <col min="11" max="12" width="9.140625" style="12" customWidth="1"/>
    <col min="13" max="13" width="10.421875" style="12" customWidth="1"/>
    <col min="14" max="14" width="10.00390625" style="12" customWidth="1"/>
    <col min="15" max="16" width="9.140625" style="12" customWidth="1"/>
    <col min="17" max="17" width="10.00390625" style="12" bestFit="1" customWidth="1"/>
    <col min="18" max="16384" width="9.140625" style="12" customWidth="1"/>
  </cols>
  <sheetData>
    <row r="1" spans="1:17" ht="18" customHeight="1" thickBot="1">
      <c r="A1" s="39" t="str">
        <f>"S03s-"&amp;VLOOKUP(G5,Коды_отчетных_периодов,2,FALSE)&amp;"-"&amp;I5&amp;"-"&amp;VLOOKUP(D20,Коды_судов,2,FALSE)</f>
        <v>S03s-Y-2012-155</v>
      </c>
      <c r="B1" s="11"/>
      <c r="I1" s="184" t="s">
        <v>570</v>
      </c>
      <c r="J1" s="184"/>
      <c r="K1" s="184"/>
      <c r="L1" s="184"/>
      <c r="M1" s="184"/>
      <c r="N1" s="184"/>
      <c r="Q1" s="149">
        <v>41093</v>
      </c>
    </row>
    <row r="2" spans="4:13" ht="14.25" customHeight="1" thickBot="1">
      <c r="D2" s="185" t="s">
        <v>574</v>
      </c>
      <c r="E2" s="186"/>
      <c r="F2" s="186"/>
      <c r="G2" s="186"/>
      <c r="H2" s="186"/>
      <c r="I2" s="186"/>
      <c r="J2" s="186"/>
      <c r="K2" s="186"/>
      <c r="L2" s="187"/>
      <c r="M2" s="13"/>
    </row>
    <row r="3" spans="5:13" ht="13.5" customHeight="1" thickBot="1">
      <c r="E3" s="14"/>
      <c r="F3" s="14"/>
      <c r="G3" s="14"/>
      <c r="H3" s="14"/>
      <c r="I3" s="14"/>
      <c r="J3" s="14"/>
      <c r="K3" s="14"/>
      <c r="L3" s="14"/>
      <c r="M3" s="15"/>
    </row>
    <row r="4" spans="4:13" ht="36.75" customHeight="1">
      <c r="D4" s="197" t="s">
        <v>562</v>
      </c>
      <c r="E4" s="198"/>
      <c r="F4" s="198"/>
      <c r="G4" s="198"/>
      <c r="H4" s="198"/>
      <c r="I4" s="198"/>
      <c r="J4" s="198"/>
      <c r="K4" s="198"/>
      <c r="L4" s="199"/>
      <c r="M4" s="13"/>
    </row>
    <row r="5" spans="4:15" ht="17.25" customHeight="1" thickBot="1">
      <c r="D5" s="16"/>
      <c r="E5" s="17"/>
      <c r="F5" s="95" t="s">
        <v>575</v>
      </c>
      <c r="G5" s="92">
        <v>12</v>
      </c>
      <c r="H5" s="96"/>
      <c r="I5" s="92">
        <v>2012</v>
      </c>
      <c r="J5" s="97" t="s">
        <v>496</v>
      </c>
      <c r="K5" s="17"/>
      <c r="L5" s="18"/>
      <c r="M5" s="192"/>
      <c r="N5" s="193"/>
      <c r="O5" s="98" t="str">
        <f>IF(COUNTIF('ФЛК (обязательный)'!A2:A128,"Неверно!")&gt;0,"Ошибки ФЛК!"," ")</f>
        <v> </v>
      </c>
    </row>
    <row r="6" spans="1:9" ht="13.5" thickBot="1">
      <c r="A6" s="15"/>
      <c r="B6" s="15"/>
      <c r="C6" s="15"/>
      <c r="D6" s="15"/>
      <c r="E6" s="15"/>
      <c r="F6" s="15"/>
      <c r="G6" s="15"/>
      <c r="H6" s="15"/>
      <c r="I6" s="15"/>
    </row>
    <row r="7" spans="1:15" s="14" customFormat="1" ht="15" customHeight="1" thickBot="1">
      <c r="A7" s="155" t="s">
        <v>576</v>
      </c>
      <c r="B7" s="188"/>
      <c r="C7" s="156"/>
      <c r="D7" s="155" t="s">
        <v>577</v>
      </c>
      <c r="E7" s="188"/>
      <c r="F7" s="156"/>
      <c r="G7" s="155" t="s">
        <v>578</v>
      </c>
      <c r="H7" s="156"/>
      <c r="I7" s="19"/>
      <c r="K7" s="189" t="s">
        <v>579</v>
      </c>
      <c r="L7" s="190"/>
      <c r="M7" s="190"/>
      <c r="N7" s="191"/>
      <c r="O7" s="20"/>
    </row>
    <row r="8" spans="1:14" s="14" customFormat="1" ht="13.5" customHeight="1" thickBot="1">
      <c r="A8" s="159" t="s">
        <v>580</v>
      </c>
      <c r="B8" s="160"/>
      <c r="C8" s="160"/>
      <c r="D8" s="160"/>
      <c r="E8" s="160"/>
      <c r="F8" s="160"/>
      <c r="G8" s="160"/>
      <c r="H8" s="161"/>
      <c r="I8" s="21"/>
      <c r="K8" s="200" t="s">
        <v>501</v>
      </c>
      <c r="L8" s="201"/>
      <c r="M8" s="201"/>
      <c r="N8" s="202"/>
    </row>
    <row r="9" spans="1:14" s="14" customFormat="1" ht="19.5" customHeight="1" thickBot="1">
      <c r="A9" s="159" t="s">
        <v>581</v>
      </c>
      <c r="B9" s="160"/>
      <c r="C9" s="161"/>
      <c r="D9" s="162" t="s">
        <v>582</v>
      </c>
      <c r="E9" s="163"/>
      <c r="F9" s="164"/>
      <c r="G9" s="162" t="s">
        <v>583</v>
      </c>
      <c r="H9" s="164"/>
      <c r="I9" s="21"/>
      <c r="K9" s="162" t="s">
        <v>439</v>
      </c>
      <c r="L9" s="163"/>
      <c r="M9" s="163"/>
      <c r="N9" s="164"/>
    </row>
    <row r="10" spans="1:14" s="14" customFormat="1" ht="19.5" customHeight="1" thickBot="1">
      <c r="A10" s="159" t="s">
        <v>584</v>
      </c>
      <c r="B10" s="160"/>
      <c r="C10" s="161"/>
      <c r="D10" s="165"/>
      <c r="E10" s="166"/>
      <c r="F10" s="167"/>
      <c r="G10" s="194"/>
      <c r="H10" s="196"/>
      <c r="I10" s="21"/>
      <c r="K10" s="194"/>
      <c r="L10" s="195"/>
      <c r="M10" s="195"/>
      <c r="N10" s="196"/>
    </row>
    <row r="11" spans="1:14" s="14" customFormat="1" ht="22.5" customHeight="1" thickBot="1">
      <c r="A11" s="159" t="s">
        <v>585</v>
      </c>
      <c r="B11" s="160"/>
      <c r="C11" s="161"/>
      <c r="D11" s="159" t="s">
        <v>602</v>
      </c>
      <c r="E11" s="160"/>
      <c r="F11" s="161"/>
      <c r="G11" s="165"/>
      <c r="H11" s="167"/>
      <c r="I11" s="21"/>
      <c r="K11" s="194"/>
      <c r="L11" s="195"/>
      <c r="M11" s="195"/>
      <c r="N11" s="196"/>
    </row>
    <row r="12" spans="1:14" s="14" customFormat="1" ht="21.75" customHeight="1" thickBot="1">
      <c r="A12" s="159" t="s">
        <v>603</v>
      </c>
      <c r="B12" s="160"/>
      <c r="C12" s="161"/>
      <c r="D12" s="162" t="s">
        <v>604</v>
      </c>
      <c r="E12" s="163"/>
      <c r="F12" s="164"/>
      <c r="G12" s="162" t="s">
        <v>605</v>
      </c>
      <c r="H12" s="164"/>
      <c r="I12" s="21"/>
      <c r="K12" s="194"/>
      <c r="L12" s="195"/>
      <c r="M12" s="195"/>
      <c r="N12" s="196"/>
    </row>
    <row r="13" spans="1:14" s="14" customFormat="1" ht="19.5" customHeight="1" thickBot="1">
      <c r="A13" s="159" t="s">
        <v>606</v>
      </c>
      <c r="B13" s="160"/>
      <c r="C13" s="161"/>
      <c r="D13" s="165"/>
      <c r="E13" s="166"/>
      <c r="F13" s="167"/>
      <c r="G13" s="165"/>
      <c r="H13" s="167"/>
      <c r="I13" s="21"/>
      <c r="K13" s="165"/>
      <c r="L13" s="166"/>
      <c r="M13" s="166"/>
      <c r="N13" s="167"/>
    </row>
    <row r="14" spans="1:15" s="14" customFormat="1" ht="12" thickBot="1">
      <c r="A14" s="159" t="s">
        <v>607</v>
      </c>
      <c r="B14" s="160"/>
      <c r="C14" s="160"/>
      <c r="D14" s="160"/>
      <c r="E14" s="160"/>
      <c r="F14" s="160"/>
      <c r="G14" s="160"/>
      <c r="H14" s="161"/>
      <c r="I14" s="21"/>
      <c r="K14" s="22"/>
      <c r="L14" s="22"/>
      <c r="M14" s="22"/>
      <c r="N14" s="22"/>
      <c r="O14" s="23"/>
    </row>
    <row r="15" spans="1:14" s="14" customFormat="1" ht="30" customHeight="1" thickBot="1">
      <c r="A15" s="159" t="s">
        <v>608</v>
      </c>
      <c r="B15" s="160"/>
      <c r="C15" s="161"/>
      <c r="D15" s="162" t="s">
        <v>609</v>
      </c>
      <c r="E15" s="163"/>
      <c r="F15" s="164"/>
      <c r="G15" s="162" t="s">
        <v>605</v>
      </c>
      <c r="H15" s="164"/>
      <c r="I15" s="21"/>
      <c r="K15" s="22"/>
      <c r="L15" s="22"/>
      <c r="M15" s="22"/>
      <c r="N15" s="22"/>
    </row>
    <row r="16" spans="1:14" s="14" customFormat="1" ht="19.5" customHeight="1" thickBot="1">
      <c r="A16" s="159" t="s">
        <v>606</v>
      </c>
      <c r="B16" s="160"/>
      <c r="C16" s="161"/>
      <c r="D16" s="165"/>
      <c r="E16" s="166"/>
      <c r="F16" s="167"/>
      <c r="G16" s="165"/>
      <c r="H16" s="167"/>
      <c r="I16" s="21"/>
      <c r="K16" s="22"/>
      <c r="L16" s="22"/>
      <c r="M16" s="22"/>
      <c r="N16" s="22"/>
    </row>
    <row r="17" spans="1:14" s="14" customFormat="1" ht="26.25" customHeight="1" thickBot="1">
      <c r="A17" s="162" t="s">
        <v>572</v>
      </c>
      <c r="B17" s="163"/>
      <c r="C17" s="164"/>
      <c r="D17" s="159" t="s">
        <v>610</v>
      </c>
      <c r="E17" s="160"/>
      <c r="F17" s="161"/>
      <c r="G17" s="165" t="s">
        <v>611</v>
      </c>
      <c r="H17" s="167"/>
      <c r="I17" s="21"/>
      <c r="K17" s="22"/>
      <c r="L17" s="22"/>
      <c r="M17" s="22"/>
      <c r="N17" s="22"/>
    </row>
    <row r="18" spans="1:14" s="14" customFormat="1" ht="24" customHeight="1" thickBot="1">
      <c r="A18" s="165"/>
      <c r="B18" s="166"/>
      <c r="C18" s="167"/>
      <c r="D18" s="159" t="s">
        <v>612</v>
      </c>
      <c r="E18" s="160"/>
      <c r="F18" s="161"/>
      <c r="G18" s="159" t="s">
        <v>417</v>
      </c>
      <c r="H18" s="161"/>
      <c r="I18" s="21"/>
      <c r="K18" s="23"/>
      <c r="L18" s="23"/>
      <c r="M18" s="23"/>
      <c r="N18" s="23"/>
    </row>
    <row r="19" spans="1:14" s="14" customFormat="1" ht="28.5" customHeight="1" thickBot="1">
      <c r="A19" s="21"/>
      <c r="B19" s="21"/>
      <c r="C19" s="21"/>
      <c r="D19" s="24"/>
      <c r="E19" s="24"/>
      <c r="F19" s="24"/>
      <c r="G19" s="24"/>
      <c r="H19" s="24"/>
      <c r="I19" s="21"/>
      <c r="K19" s="25"/>
      <c r="L19" s="23"/>
      <c r="M19" s="23"/>
      <c r="N19" s="23"/>
    </row>
    <row r="20" spans="1:14" s="14" customFormat="1" ht="27.75" customHeight="1" thickBot="1">
      <c r="A20" s="153" t="s">
        <v>482</v>
      </c>
      <c r="B20" s="154"/>
      <c r="C20" s="150"/>
      <c r="D20" s="175" t="s">
        <v>127</v>
      </c>
      <c r="E20" s="176"/>
      <c r="F20" s="176"/>
      <c r="G20" s="176"/>
      <c r="H20" s="176"/>
      <c r="I20" s="176"/>
      <c r="J20" s="176"/>
      <c r="K20" s="177"/>
      <c r="L20" s="23"/>
      <c r="M20" s="23"/>
      <c r="N20" s="23"/>
    </row>
    <row r="21" spans="1:14" s="14" customFormat="1" ht="14.25" customHeight="1" thickBot="1">
      <c r="A21" s="151" t="s">
        <v>613</v>
      </c>
      <c r="B21" s="154"/>
      <c r="C21" s="150"/>
      <c r="D21" s="157" t="s">
        <v>778</v>
      </c>
      <c r="E21" s="157"/>
      <c r="F21" s="157"/>
      <c r="G21" s="157"/>
      <c r="H21" s="157"/>
      <c r="I21" s="157"/>
      <c r="J21" s="157"/>
      <c r="K21" s="158"/>
      <c r="L21" s="23"/>
      <c r="M21" s="23"/>
      <c r="N21" s="23"/>
    </row>
    <row r="22" spans="1:14" s="14" customFormat="1" ht="14.25" customHeight="1" thickBot="1">
      <c r="A22" s="26"/>
      <c r="B22" s="27"/>
      <c r="C22" s="27"/>
      <c r="D22" s="173"/>
      <c r="E22" s="173"/>
      <c r="F22" s="173"/>
      <c r="G22" s="173"/>
      <c r="H22" s="173"/>
      <c r="I22" s="173"/>
      <c r="J22" s="173"/>
      <c r="K22" s="174"/>
      <c r="L22" s="23"/>
      <c r="M22" s="23"/>
      <c r="N22" s="23"/>
    </row>
    <row r="23" spans="1:14" s="14" customFormat="1" ht="12.75" customHeight="1" thickBot="1">
      <c r="A23" s="170" t="s">
        <v>614</v>
      </c>
      <c r="B23" s="171"/>
      <c r="C23" s="171"/>
      <c r="D23" s="171"/>
      <c r="E23" s="172"/>
      <c r="F23" s="170" t="s">
        <v>615</v>
      </c>
      <c r="G23" s="171"/>
      <c r="H23" s="171"/>
      <c r="I23" s="171"/>
      <c r="J23" s="171"/>
      <c r="K23" s="172"/>
      <c r="L23" s="23"/>
      <c r="M23" s="23"/>
      <c r="N23" s="23"/>
    </row>
    <row r="24" spans="1:14" s="14" customFormat="1" ht="14.25" customHeight="1" thickBot="1">
      <c r="A24" s="168">
        <v>1</v>
      </c>
      <c r="B24" s="169"/>
      <c r="C24" s="169"/>
      <c r="D24" s="169"/>
      <c r="E24" s="152"/>
      <c r="F24" s="168">
        <v>2</v>
      </c>
      <c r="G24" s="169"/>
      <c r="H24" s="169"/>
      <c r="I24" s="169"/>
      <c r="J24" s="169"/>
      <c r="K24" s="152"/>
      <c r="L24" s="23"/>
      <c r="M24" s="23"/>
      <c r="N24" s="23"/>
    </row>
    <row r="25" spans="1:15" ht="12.75" customHeight="1" thickBot="1">
      <c r="A25" s="183"/>
      <c r="B25" s="183"/>
      <c r="C25" s="183"/>
      <c r="D25" s="183"/>
      <c r="E25" s="183"/>
      <c r="F25" s="183"/>
      <c r="G25" s="183"/>
      <c r="H25" s="178"/>
      <c r="I25" s="179"/>
      <c r="J25" s="179"/>
      <c r="K25" s="180"/>
      <c r="L25" s="24"/>
      <c r="M25" s="24"/>
      <c r="N25" s="28"/>
      <c r="O25" s="15"/>
    </row>
    <row r="26" spans="1:13" ht="12.75" customHeight="1" thickBo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M26" s="15"/>
    </row>
    <row r="27" spans="1:14" ht="15.75" customHeight="1" thickBot="1">
      <c r="A27" s="151" t="s">
        <v>616</v>
      </c>
      <c r="B27" s="154"/>
      <c r="C27" s="150"/>
      <c r="D27" s="157" t="s">
        <v>779</v>
      </c>
      <c r="E27" s="157"/>
      <c r="F27" s="157"/>
      <c r="G27" s="157"/>
      <c r="H27" s="157"/>
      <c r="I27" s="157"/>
      <c r="J27" s="157"/>
      <c r="K27" s="158"/>
      <c r="L27" s="99" t="s">
        <v>305</v>
      </c>
      <c r="M27" s="100"/>
      <c r="N27" s="101">
        <f ca="1">TODAY()</f>
        <v>41290</v>
      </c>
    </row>
    <row r="28" spans="1:14" ht="16.5" customHeight="1" thickBot="1">
      <c r="A28" s="93"/>
      <c r="B28" s="94"/>
      <c r="C28" s="94"/>
      <c r="D28" s="82"/>
      <c r="E28" s="82"/>
      <c r="F28" s="82"/>
      <c r="G28" s="82"/>
      <c r="H28" s="82"/>
      <c r="I28" s="82"/>
      <c r="J28" s="82"/>
      <c r="K28" s="83"/>
      <c r="L28" s="99" t="s">
        <v>306</v>
      </c>
      <c r="M28" s="99"/>
      <c r="N28" s="102">
        <f>IF(D20=0," ",VLOOKUP(D20,Коды_судов,2,0))</f>
        <v>155</v>
      </c>
    </row>
    <row r="29" spans="1:11" ht="14.25" customHeight="1" thickBot="1">
      <c r="A29" s="151" t="s">
        <v>613</v>
      </c>
      <c r="B29" s="181"/>
      <c r="C29" s="182"/>
      <c r="D29" s="157" t="s">
        <v>780</v>
      </c>
      <c r="E29" s="157"/>
      <c r="F29" s="157"/>
      <c r="G29" s="157"/>
      <c r="H29" s="157"/>
      <c r="I29" s="157"/>
      <c r="J29" s="157"/>
      <c r="K29" s="158"/>
    </row>
    <row r="30" spans="1:11" s="31" customFormat="1" ht="12.75">
      <c r="A30" s="12"/>
      <c r="B30" s="12"/>
      <c r="C30" s="12"/>
      <c r="D30" s="12"/>
      <c r="E30" s="12"/>
      <c r="F30" s="12"/>
      <c r="G30" s="12"/>
      <c r="H30" s="12"/>
      <c r="I30" s="30"/>
      <c r="J30" s="30"/>
      <c r="K30" s="30"/>
    </row>
    <row r="31" spans="9:16" ht="12.75">
      <c r="I31" s="32"/>
      <c r="J31" s="32"/>
      <c r="K31" s="32"/>
      <c r="L31" s="15"/>
      <c r="M31" s="15"/>
      <c r="N31" s="15"/>
      <c r="O31" s="15"/>
      <c r="P31" s="15"/>
    </row>
    <row r="32" spans="9:16" ht="12.75">
      <c r="I32" s="23"/>
      <c r="J32" s="23"/>
      <c r="K32" s="23"/>
      <c r="L32" s="15"/>
      <c r="M32" s="15"/>
      <c r="N32" s="15"/>
      <c r="O32" s="15"/>
      <c r="P32" s="15"/>
    </row>
    <row r="33" spans="9:16" ht="16.5" customHeight="1">
      <c r="I33" s="33"/>
      <c r="J33" s="33"/>
      <c r="K33" s="33"/>
      <c r="L33" s="15"/>
      <c r="M33" s="15"/>
      <c r="N33" s="15"/>
      <c r="O33" s="15"/>
      <c r="P33" s="15"/>
    </row>
    <row r="34" spans="9:16" ht="12.75">
      <c r="I34" s="34"/>
      <c r="J34" s="34"/>
      <c r="K34" s="34"/>
      <c r="L34" s="35"/>
      <c r="M34" s="36"/>
      <c r="N34" s="37"/>
      <c r="O34" s="15"/>
      <c r="P34" s="15"/>
    </row>
    <row r="35" spans="9:16" ht="16.5" customHeight="1">
      <c r="I35" s="33"/>
      <c r="J35" s="33"/>
      <c r="K35" s="33"/>
      <c r="L35" s="35"/>
      <c r="M35" s="15"/>
      <c r="N35" s="38"/>
      <c r="O35" s="15"/>
      <c r="P35" s="15"/>
    </row>
  </sheetData>
  <sheetProtection password="EC45" sheet="1" objects="1" scenarios="1"/>
  <mergeCells count="48">
    <mergeCell ref="D11:F11"/>
    <mergeCell ref="D15:F16"/>
    <mergeCell ref="G9:H11"/>
    <mergeCell ref="G12:H13"/>
    <mergeCell ref="D4:L4"/>
    <mergeCell ref="G15:H16"/>
    <mergeCell ref="A14:H14"/>
    <mergeCell ref="A15:C15"/>
    <mergeCell ref="K8:N8"/>
    <mergeCell ref="A8:H8"/>
    <mergeCell ref="A11:C11"/>
    <mergeCell ref="A12:C12"/>
    <mergeCell ref="D12:F13"/>
    <mergeCell ref="A13:C13"/>
    <mergeCell ref="I1:N1"/>
    <mergeCell ref="A9:C9"/>
    <mergeCell ref="D9:F10"/>
    <mergeCell ref="A10:C10"/>
    <mergeCell ref="D2:L2"/>
    <mergeCell ref="A7:C7"/>
    <mergeCell ref="D7:F7"/>
    <mergeCell ref="K7:N7"/>
    <mergeCell ref="M5:N5"/>
    <mergeCell ref="K9:N13"/>
    <mergeCell ref="H25:K25"/>
    <mergeCell ref="A27:C27"/>
    <mergeCell ref="A29:C29"/>
    <mergeCell ref="A25:C25"/>
    <mergeCell ref="D25:E25"/>
    <mergeCell ref="F25:G25"/>
    <mergeCell ref="A24:E24"/>
    <mergeCell ref="A20:C20"/>
    <mergeCell ref="A21:C21"/>
    <mergeCell ref="A23:E23"/>
    <mergeCell ref="D22:K22"/>
    <mergeCell ref="D20:K20"/>
    <mergeCell ref="D21:K21"/>
    <mergeCell ref="F23:K23"/>
    <mergeCell ref="G7:H7"/>
    <mergeCell ref="D27:K27"/>
    <mergeCell ref="D29:K29"/>
    <mergeCell ref="A16:C16"/>
    <mergeCell ref="A17:C18"/>
    <mergeCell ref="D18:F18"/>
    <mergeCell ref="G18:H18"/>
    <mergeCell ref="D17:F17"/>
    <mergeCell ref="G17:H17"/>
    <mergeCell ref="F24:K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</dataValidations>
  <printOptions/>
  <pageMargins left="0.984251968503937" right="0.35433070866141736" top="0.7874015748031497" bottom="0.7874015748031497" header="0.7874015748031497" footer="0.7874015748031497"/>
  <pageSetup fitToHeight="1" fitToWidth="1" horizontalDpi="600" verticalDpi="600" orientation="landscape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CR201"/>
  <sheetViews>
    <sheetView showGridLines="0" zoomScale="75" zoomScaleNormal="75" zoomScaleSheetLayoutView="75" workbookViewId="0" topLeftCell="A1">
      <pane xSplit="6" ySplit="6" topLeftCell="G190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73" sqref="G173"/>
    </sheetView>
  </sheetViews>
  <sheetFormatPr defaultColWidth="12.7109375" defaultRowHeight="12.75"/>
  <cols>
    <col min="1" max="1" width="8.421875" style="2" customWidth="1"/>
    <col min="2" max="2" width="11.57421875" style="58" customWidth="1"/>
    <col min="3" max="3" width="15.8515625" style="59" customWidth="1"/>
    <col min="4" max="4" width="63.421875" style="60" customWidth="1"/>
    <col min="5" max="5" width="39.7109375" style="60" customWidth="1"/>
    <col min="6" max="6" width="7.8515625" style="4" customWidth="1"/>
    <col min="7" max="7" width="23.140625" style="4" customWidth="1"/>
    <col min="8" max="96" width="12.7109375" style="1" customWidth="1"/>
    <col min="97" max="16384" width="12.7109375" style="2" customWidth="1"/>
  </cols>
  <sheetData>
    <row r="1" spans="2:7" ht="12.75">
      <c r="B1" s="40"/>
      <c r="C1" s="2"/>
      <c r="D1" s="41"/>
      <c r="E1" s="41"/>
      <c r="F1" s="208"/>
      <c r="G1" s="208"/>
    </row>
    <row r="2" spans="1:7" ht="26.25" customHeight="1">
      <c r="A2" s="209" t="s">
        <v>502</v>
      </c>
      <c r="B2" s="209"/>
      <c r="C2" s="210"/>
      <c r="D2" s="212" t="str">
        <f>IF('Титул ф.01(s03)'!D20=0," ",'Титул ф.01(s03)'!D20)</f>
        <v>Ульяновский областной суд </v>
      </c>
      <c r="E2" s="213"/>
      <c r="F2" s="86"/>
      <c r="G2" s="86"/>
    </row>
    <row r="3" spans="1:7" ht="15.75" customHeight="1">
      <c r="A3" s="42"/>
      <c r="B3" s="42"/>
      <c r="C3" s="42"/>
      <c r="D3" s="84" t="s">
        <v>12</v>
      </c>
      <c r="E3" s="85" t="s">
        <v>444</v>
      </c>
      <c r="F3" s="43"/>
      <c r="G3" s="43"/>
    </row>
    <row r="4" spans="1:7" ht="25.5" customHeight="1">
      <c r="A4" s="211" t="s">
        <v>617</v>
      </c>
      <c r="B4" s="211"/>
      <c r="C4" s="211"/>
      <c r="D4" s="211"/>
      <c r="E4" s="211"/>
      <c r="F4" s="211"/>
      <c r="G4" s="211"/>
    </row>
    <row r="5" spans="1:96" s="47" customFormat="1" ht="47.25" customHeight="1">
      <c r="A5" s="44"/>
      <c r="B5" s="221" t="s">
        <v>503</v>
      </c>
      <c r="C5" s="221"/>
      <c r="D5" s="222"/>
      <c r="E5" s="6" t="s">
        <v>504</v>
      </c>
      <c r="F5" s="45" t="s">
        <v>618</v>
      </c>
      <c r="G5" s="6" t="s">
        <v>505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</row>
    <row r="6" spans="1:96" s="47" customFormat="1" ht="10.5">
      <c r="A6" s="223" t="s">
        <v>558</v>
      </c>
      <c r="B6" s="224"/>
      <c r="C6" s="224"/>
      <c r="D6" s="225"/>
      <c r="E6" s="49" t="s">
        <v>559</v>
      </c>
      <c r="F6" s="48"/>
      <c r="G6" s="50">
        <v>1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</row>
    <row r="7" spans="1:96" s="47" customFormat="1" ht="19.5" customHeight="1">
      <c r="A7" s="226" t="s">
        <v>619</v>
      </c>
      <c r="B7" s="226" t="s">
        <v>620</v>
      </c>
      <c r="C7" s="216" t="s">
        <v>506</v>
      </c>
      <c r="D7" s="217"/>
      <c r="E7" s="141" t="s">
        <v>621</v>
      </c>
      <c r="F7" s="3">
        <v>1</v>
      </c>
      <c r="G7" s="89">
        <v>44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</row>
    <row r="8" spans="1:96" s="47" customFormat="1" ht="19.5" customHeight="1">
      <c r="A8" s="227"/>
      <c r="B8" s="227"/>
      <c r="C8" s="216" t="s">
        <v>622</v>
      </c>
      <c r="D8" s="217"/>
      <c r="E8" s="141" t="s">
        <v>34</v>
      </c>
      <c r="F8" s="3">
        <v>2</v>
      </c>
      <c r="G8" s="89">
        <v>4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</row>
    <row r="9" spans="1:96" s="47" customFormat="1" ht="19.5" customHeight="1">
      <c r="A9" s="227"/>
      <c r="B9" s="227"/>
      <c r="C9" s="216" t="s">
        <v>623</v>
      </c>
      <c r="D9" s="217"/>
      <c r="E9" s="141" t="s">
        <v>624</v>
      </c>
      <c r="F9" s="3">
        <v>3</v>
      </c>
      <c r="G9" s="89">
        <v>67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</row>
    <row r="10" spans="1:96" s="47" customFormat="1" ht="19.5" customHeight="1">
      <c r="A10" s="227"/>
      <c r="B10" s="227"/>
      <c r="C10" s="216" t="s">
        <v>507</v>
      </c>
      <c r="D10" s="217"/>
      <c r="E10" s="141" t="s">
        <v>625</v>
      </c>
      <c r="F10" s="3">
        <v>4</v>
      </c>
      <c r="G10" s="89">
        <v>41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</row>
    <row r="11" spans="1:96" s="47" customFormat="1" ht="19.5" customHeight="1">
      <c r="A11" s="227"/>
      <c r="B11" s="227"/>
      <c r="C11" s="218" t="s">
        <v>626</v>
      </c>
      <c r="D11" s="52" t="s">
        <v>627</v>
      </c>
      <c r="E11" s="141" t="s">
        <v>628</v>
      </c>
      <c r="F11" s="3">
        <v>5</v>
      </c>
      <c r="G11" s="89">
        <v>4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</row>
    <row r="12" spans="1:96" s="47" customFormat="1" ht="19.5" customHeight="1">
      <c r="A12" s="227"/>
      <c r="B12" s="227"/>
      <c r="C12" s="220"/>
      <c r="D12" s="52" t="s">
        <v>629</v>
      </c>
      <c r="E12" s="141" t="s">
        <v>630</v>
      </c>
      <c r="F12" s="3">
        <v>6</v>
      </c>
      <c r="G12" s="89">
        <v>0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</row>
    <row r="13" spans="1:96" s="47" customFormat="1" ht="30">
      <c r="A13" s="227"/>
      <c r="B13" s="227"/>
      <c r="C13" s="220"/>
      <c r="D13" s="52" t="s">
        <v>631</v>
      </c>
      <c r="E13" s="141" t="s">
        <v>35</v>
      </c>
      <c r="F13" s="3">
        <v>7</v>
      </c>
      <c r="G13" s="89">
        <v>6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</row>
    <row r="14" spans="1:96" s="47" customFormat="1" ht="30">
      <c r="A14" s="227"/>
      <c r="B14" s="227"/>
      <c r="C14" s="220"/>
      <c r="D14" s="52" t="s">
        <v>632</v>
      </c>
      <c r="E14" s="141" t="s">
        <v>36</v>
      </c>
      <c r="F14" s="3">
        <v>8</v>
      </c>
      <c r="G14" s="89"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</row>
    <row r="15" spans="1:96" s="47" customFormat="1" ht="30">
      <c r="A15" s="227"/>
      <c r="B15" s="227"/>
      <c r="C15" s="220"/>
      <c r="D15" s="52" t="s">
        <v>633</v>
      </c>
      <c r="E15" s="141" t="s">
        <v>37</v>
      </c>
      <c r="F15" s="3">
        <v>9</v>
      </c>
      <c r="G15" s="89"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</row>
    <row r="16" spans="1:96" s="47" customFormat="1" ht="30">
      <c r="A16" s="227"/>
      <c r="B16" s="227"/>
      <c r="C16" s="219"/>
      <c r="D16" s="52" t="s">
        <v>634</v>
      </c>
      <c r="E16" s="141" t="s">
        <v>38</v>
      </c>
      <c r="F16" s="3">
        <v>10</v>
      </c>
      <c r="G16" s="89"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</row>
    <row r="17" spans="1:7" ht="19.5" customHeight="1">
      <c r="A17" s="227"/>
      <c r="B17" s="227"/>
      <c r="C17" s="214" t="s">
        <v>509</v>
      </c>
      <c r="D17" s="215"/>
      <c r="E17" s="141" t="s">
        <v>635</v>
      </c>
      <c r="F17" s="3">
        <v>11</v>
      </c>
      <c r="G17" s="89">
        <v>57</v>
      </c>
    </row>
    <row r="18" spans="1:7" ht="19.5" customHeight="1">
      <c r="A18" s="227"/>
      <c r="B18" s="227"/>
      <c r="C18" s="218" t="s">
        <v>636</v>
      </c>
      <c r="D18" s="54" t="s">
        <v>637</v>
      </c>
      <c r="E18" s="141" t="s">
        <v>638</v>
      </c>
      <c r="F18" s="3">
        <v>12</v>
      </c>
      <c r="G18" s="89">
        <v>41</v>
      </c>
    </row>
    <row r="19" spans="1:7" ht="19.5" customHeight="1">
      <c r="A19" s="227"/>
      <c r="B19" s="227"/>
      <c r="C19" s="220"/>
      <c r="D19" s="54" t="s">
        <v>639</v>
      </c>
      <c r="E19" s="141" t="s">
        <v>640</v>
      </c>
      <c r="F19" s="3">
        <v>13</v>
      </c>
      <c r="G19" s="89">
        <v>14</v>
      </c>
    </row>
    <row r="20" spans="1:7" ht="19.5" customHeight="1">
      <c r="A20" s="227"/>
      <c r="B20" s="227"/>
      <c r="C20" s="220"/>
      <c r="D20" s="54" t="s">
        <v>641</v>
      </c>
      <c r="E20" s="141" t="s">
        <v>642</v>
      </c>
      <c r="F20" s="3">
        <v>14</v>
      </c>
      <c r="G20" s="89">
        <v>0</v>
      </c>
    </row>
    <row r="21" spans="1:7" ht="19.5" customHeight="1">
      <c r="A21" s="227"/>
      <c r="B21" s="227"/>
      <c r="C21" s="219"/>
      <c r="D21" s="54" t="s">
        <v>643</v>
      </c>
      <c r="E21" s="141" t="s">
        <v>644</v>
      </c>
      <c r="F21" s="3">
        <v>15</v>
      </c>
      <c r="G21" s="89">
        <v>2</v>
      </c>
    </row>
    <row r="22" spans="1:7" ht="30">
      <c r="A22" s="227"/>
      <c r="B22" s="227"/>
      <c r="C22" s="218" t="s">
        <v>645</v>
      </c>
      <c r="D22" s="54" t="s">
        <v>646</v>
      </c>
      <c r="E22" s="141" t="s">
        <v>647</v>
      </c>
      <c r="F22" s="3">
        <v>16</v>
      </c>
      <c r="G22" s="89">
        <v>4</v>
      </c>
    </row>
    <row r="23" spans="1:7" ht="19.5" customHeight="1">
      <c r="A23" s="227"/>
      <c r="B23" s="227"/>
      <c r="C23" s="219"/>
      <c r="D23" s="54" t="s">
        <v>648</v>
      </c>
      <c r="E23" s="141" t="s">
        <v>649</v>
      </c>
      <c r="F23" s="3">
        <v>17</v>
      </c>
      <c r="G23" s="89">
        <v>0</v>
      </c>
    </row>
    <row r="24" spans="1:7" ht="19.5" customHeight="1">
      <c r="A24" s="227"/>
      <c r="B24" s="227"/>
      <c r="C24" s="218" t="s">
        <v>650</v>
      </c>
      <c r="D24" s="55">
        <v>105</v>
      </c>
      <c r="E24" s="141" t="s">
        <v>651</v>
      </c>
      <c r="F24" s="3">
        <v>18</v>
      </c>
      <c r="G24" s="89">
        <v>28</v>
      </c>
    </row>
    <row r="25" spans="1:7" ht="19.5" customHeight="1">
      <c r="A25" s="227"/>
      <c r="B25" s="227"/>
      <c r="C25" s="220"/>
      <c r="D25" s="54" t="s">
        <v>510</v>
      </c>
      <c r="E25" s="141" t="s">
        <v>652</v>
      </c>
      <c r="F25" s="3">
        <v>19</v>
      </c>
      <c r="G25" s="89">
        <v>0</v>
      </c>
    </row>
    <row r="26" spans="1:7" ht="19.5" customHeight="1">
      <c r="A26" s="227"/>
      <c r="B26" s="227"/>
      <c r="C26" s="220"/>
      <c r="D26" s="54" t="s">
        <v>511</v>
      </c>
      <c r="E26" s="141" t="s">
        <v>653</v>
      </c>
      <c r="F26" s="3">
        <v>20</v>
      </c>
      <c r="G26" s="89">
        <v>0</v>
      </c>
    </row>
    <row r="27" spans="1:7" ht="19.5" customHeight="1">
      <c r="A27" s="227"/>
      <c r="B27" s="227"/>
      <c r="C27" s="220"/>
      <c r="D27" s="55">
        <v>131</v>
      </c>
      <c r="E27" s="141" t="s">
        <v>654</v>
      </c>
      <c r="F27" s="3">
        <v>21</v>
      </c>
      <c r="G27" s="89">
        <v>5</v>
      </c>
    </row>
    <row r="28" spans="1:7" ht="19.5" customHeight="1">
      <c r="A28" s="227"/>
      <c r="B28" s="227"/>
      <c r="C28" s="220"/>
      <c r="D28" s="55">
        <v>158</v>
      </c>
      <c r="E28" s="141" t="s">
        <v>655</v>
      </c>
      <c r="F28" s="3">
        <v>22</v>
      </c>
      <c r="G28" s="89">
        <v>1</v>
      </c>
    </row>
    <row r="29" spans="1:7" ht="19.5" customHeight="1">
      <c r="A29" s="227"/>
      <c r="B29" s="227"/>
      <c r="C29" s="220"/>
      <c r="D29" s="55">
        <v>161</v>
      </c>
      <c r="E29" s="141" t="s">
        <v>656</v>
      </c>
      <c r="F29" s="3">
        <v>23</v>
      </c>
      <c r="G29" s="89">
        <v>0</v>
      </c>
    </row>
    <row r="30" spans="1:7" ht="19.5" customHeight="1">
      <c r="A30" s="227"/>
      <c r="B30" s="227"/>
      <c r="C30" s="220"/>
      <c r="D30" s="55">
        <v>162</v>
      </c>
      <c r="E30" s="141" t="s">
        <v>657</v>
      </c>
      <c r="F30" s="3">
        <v>24</v>
      </c>
      <c r="G30" s="89">
        <v>3</v>
      </c>
    </row>
    <row r="31" spans="1:7" ht="19.5" customHeight="1">
      <c r="A31" s="227"/>
      <c r="B31" s="227"/>
      <c r="C31" s="220"/>
      <c r="D31" s="55">
        <v>163</v>
      </c>
      <c r="E31" s="141" t="s">
        <v>658</v>
      </c>
      <c r="F31" s="3">
        <v>25</v>
      </c>
      <c r="G31" s="89">
        <v>0</v>
      </c>
    </row>
    <row r="32" spans="1:7" ht="19.5" customHeight="1">
      <c r="A32" s="227"/>
      <c r="B32" s="227"/>
      <c r="C32" s="220"/>
      <c r="D32" s="55">
        <v>204</v>
      </c>
      <c r="E32" s="141" t="s">
        <v>659</v>
      </c>
      <c r="F32" s="3">
        <v>26</v>
      </c>
      <c r="G32" s="89">
        <v>0</v>
      </c>
    </row>
    <row r="33" spans="1:7" ht="19.5" customHeight="1">
      <c r="A33" s="227"/>
      <c r="B33" s="227"/>
      <c r="C33" s="220"/>
      <c r="D33" s="55">
        <v>205</v>
      </c>
      <c r="E33" s="141" t="s">
        <v>660</v>
      </c>
      <c r="F33" s="3">
        <v>27</v>
      </c>
      <c r="G33" s="89">
        <v>0</v>
      </c>
    </row>
    <row r="34" spans="1:7" ht="19.5" customHeight="1">
      <c r="A34" s="227"/>
      <c r="B34" s="227"/>
      <c r="C34" s="220"/>
      <c r="D34" s="55" t="s">
        <v>661</v>
      </c>
      <c r="E34" s="141" t="s">
        <v>662</v>
      </c>
      <c r="F34" s="3">
        <v>28</v>
      </c>
      <c r="G34" s="89">
        <v>0</v>
      </c>
    </row>
    <row r="35" spans="1:7" ht="19.5" customHeight="1">
      <c r="A35" s="227"/>
      <c r="B35" s="227"/>
      <c r="C35" s="220"/>
      <c r="D35" s="54" t="s">
        <v>512</v>
      </c>
      <c r="E35" s="141" t="s">
        <v>663</v>
      </c>
      <c r="F35" s="3">
        <v>29</v>
      </c>
      <c r="G35" s="89">
        <v>0</v>
      </c>
    </row>
    <row r="36" spans="1:7" ht="19.5" customHeight="1">
      <c r="A36" s="227"/>
      <c r="B36" s="227"/>
      <c r="C36" s="220"/>
      <c r="D36" s="55" t="s">
        <v>513</v>
      </c>
      <c r="E36" s="141" t="s">
        <v>664</v>
      </c>
      <c r="F36" s="3">
        <v>30</v>
      </c>
      <c r="G36" s="89">
        <v>0</v>
      </c>
    </row>
    <row r="37" spans="1:7" ht="19.5" customHeight="1">
      <c r="A37" s="227"/>
      <c r="B37" s="227"/>
      <c r="C37" s="220"/>
      <c r="D37" s="55" t="s">
        <v>514</v>
      </c>
      <c r="E37" s="141" t="s">
        <v>665</v>
      </c>
      <c r="F37" s="3">
        <v>31</v>
      </c>
      <c r="G37" s="89">
        <v>0</v>
      </c>
    </row>
    <row r="38" spans="1:7" ht="19.5" customHeight="1">
      <c r="A38" s="227"/>
      <c r="B38" s="227"/>
      <c r="C38" s="220"/>
      <c r="D38" s="55" t="s">
        <v>666</v>
      </c>
      <c r="E38" s="141" t="s">
        <v>667</v>
      </c>
      <c r="F38" s="3">
        <v>32</v>
      </c>
      <c r="G38" s="89">
        <v>0</v>
      </c>
    </row>
    <row r="39" spans="1:7" ht="19.5" customHeight="1">
      <c r="A39" s="227"/>
      <c r="B39" s="227"/>
      <c r="C39" s="219"/>
      <c r="D39" s="55" t="s">
        <v>668</v>
      </c>
      <c r="E39" s="141" t="s">
        <v>669</v>
      </c>
      <c r="F39" s="3">
        <v>33</v>
      </c>
      <c r="G39" s="89">
        <v>7</v>
      </c>
    </row>
    <row r="40" spans="1:7" ht="19.5" customHeight="1">
      <c r="A40" s="227"/>
      <c r="B40" s="227"/>
      <c r="C40" s="216" t="s">
        <v>515</v>
      </c>
      <c r="D40" s="217"/>
      <c r="E40" s="141" t="s">
        <v>670</v>
      </c>
      <c r="F40" s="3">
        <v>34</v>
      </c>
      <c r="G40" s="89">
        <v>1</v>
      </c>
    </row>
    <row r="41" spans="1:7" ht="27.75" customHeight="1">
      <c r="A41" s="227"/>
      <c r="B41" s="227"/>
      <c r="C41" s="214" t="s">
        <v>516</v>
      </c>
      <c r="D41" s="215"/>
      <c r="E41" s="141" t="s">
        <v>39</v>
      </c>
      <c r="F41" s="3">
        <v>35</v>
      </c>
      <c r="G41" s="89">
        <v>1</v>
      </c>
    </row>
    <row r="42" spans="1:7" ht="19.5" customHeight="1">
      <c r="A42" s="227"/>
      <c r="B42" s="227"/>
      <c r="C42" s="214" t="s">
        <v>517</v>
      </c>
      <c r="D42" s="215"/>
      <c r="E42" s="141" t="s">
        <v>671</v>
      </c>
      <c r="F42" s="3">
        <v>36</v>
      </c>
      <c r="G42" s="89">
        <v>0</v>
      </c>
    </row>
    <row r="43" spans="1:7" ht="32.25" customHeight="1">
      <c r="A43" s="227"/>
      <c r="B43" s="227"/>
      <c r="C43" s="216" t="s">
        <v>672</v>
      </c>
      <c r="D43" s="217"/>
      <c r="E43" s="141" t="s">
        <v>673</v>
      </c>
      <c r="F43" s="3">
        <v>37</v>
      </c>
      <c r="G43" s="89">
        <v>0</v>
      </c>
    </row>
    <row r="44" spans="1:7" ht="24.75" customHeight="1">
      <c r="A44" s="227"/>
      <c r="B44" s="227"/>
      <c r="C44" s="214" t="s">
        <v>518</v>
      </c>
      <c r="D44" s="215"/>
      <c r="E44" s="141" t="s">
        <v>674</v>
      </c>
      <c r="F44" s="3">
        <v>38</v>
      </c>
      <c r="G44" s="89">
        <v>6</v>
      </c>
    </row>
    <row r="45" spans="1:7" ht="24.75" customHeight="1">
      <c r="A45" s="227"/>
      <c r="B45" s="227"/>
      <c r="C45" s="214" t="s">
        <v>519</v>
      </c>
      <c r="D45" s="215"/>
      <c r="E45" s="141" t="s">
        <v>675</v>
      </c>
      <c r="F45" s="3">
        <v>39</v>
      </c>
      <c r="G45" s="89">
        <v>6</v>
      </c>
    </row>
    <row r="46" spans="1:7" ht="24.75" customHeight="1">
      <c r="A46" s="227"/>
      <c r="B46" s="227"/>
      <c r="C46" s="218" t="s">
        <v>676</v>
      </c>
      <c r="D46" s="52" t="s">
        <v>677</v>
      </c>
      <c r="E46" s="141" t="s">
        <v>40</v>
      </c>
      <c r="F46" s="3">
        <v>40</v>
      </c>
      <c r="G46" s="89">
        <v>0</v>
      </c>
    </row>
    <row r="47" spans="1:7" ht="24.75" customHeight="1">
      <c r="A47" s="227"/>
      <c r="B47" s="227"/>
      <c r="C47" s="219"/>
      <c r="D47" s="52" t="s">
        <v>678</v>
      </c>
      <c r="E47" s="141" t="s">
        <v>41</v>
      </c>
      <c r="F47" s="3">
        <v>41</v>
      </c>
      <c r="G47" s="89">
        <v>1</v>
      </c>
    </row>
    <row r="48" spans="1:7" ht="24.75" customHeight="1">
      <c r="A48" s="227"/>
      <c r="B48" s="227"/>
      <c r="C48" s="218" t="s">
        <v>679</v>
      </c>
      <c r="D48" s="52" t="s">
        <v>680</v>
      </c>
      <c r="E48" s="141" t="s">
        <v>42</v>
      </c>
      <c r="F48" s="3">
        <v>42</v>
      </c>
      <c r="G48" s="89">
        <v>1</v>
      </c>
    </row>
    <row r="49" spans="1:7" ht="24.75" customHeight="1">
      <c r="A49" s="227"/>
      <c r="B49" s="227"/>
      <c r="C49" s="220"/>
      <c r="D49" s="52" t="s">
        <v>681</v>
      </c>
      <c r="E49" s="141" t="s">
        <v>43</v>
      </c>
      <c r="F49" s="3">
        <v>43</v>
      </c>
      <c r="G49" s="89">
        <v>0</v>
      </c>
    </row>
    <row r="50" spans="1:7" ht="24.75" customHeight="1">
      <c r="A50" s="227"/>
      <c r="B50" s="227"/>
      <c r="C50" s="220"/>
      <c r="D50" s="52" t="s">
        <v>682</v>
      </c>
      <c r="E50" s="141" t="s">
        <v>44</v>
      </c>
      <c r="F50" s="3">
        <v>44</v>
      </c>
      <c r="G50" s="89">
        <v>0</v>
      </c>
    </row>
    <row r="51" spans="1:7" ht="24.75" customHeight="1">
      <c r="A51" s="227"/>
      <c r="B51" s="227"/>
      <c r="C51" s="219"/>
      <c r="D51" s="52" t="s">
        <v>683</v>
      </c>
      <c r="E51" s="141" t="s">
        <v>45</v>
      </c>
      <c r="F51" s="3">
        <v>45</v>
      </c>
      <c r="G51" s="89">
        <v>0</v>
      </c>
    </row>
    <row r="52" spans="1:7" ht="30.75" customHeight="1">
      <c r="A52" s="227"/>
      <c r="B52" s="227"/>
      <c r="C52" s="214" t="s">
        <v>571</v>
      </c>
      <c r="D52" s="215"/>
      <c r="E52" s="141" t="s">
        <v>46</v>
      </c>
      <c r="F52" s="3">
        <v>46</v>
      </c>
      <c r="G52" s="89">
        <v>9</v>
      </c>
    </row>
    <row r="53" spans="1:7" ht="30" customHeight="1">
      <c r="A53" s="227"/>
      <c r="B53" s="227"/>
      <c r="C53" s="214" t="s">
        <v>684</v>
      </c>
      <c r="D53" s="215"/>
      <c r="E53" s="141" t="s">
        <v>47</v>
      </c>
      <c r="F53" s="3">
        <v>47</v>
      </c>
      <c r="G53" s="89">
        <v>1</v>
      </c>
    </row>
    <row r="54" spans="1:7" ht="19.5" customHeight="1">
      <c r="A54" s="227"/>
      <c r="B54" s="227"/>
      <c r="C54" s="218" t="s">
        <v>520</v>
      </c>
      <c r="D54" s="54" t="s">
        <v>521</v>
      </c>
      <c r="E54" s="141" t="s">
        <v>48</v>
      </c>
      <c r="F54" s="3">
        <v>48</v>
      </c>
      <c r="G54" s="90"/>
    </row>
    <row r="55" spans="1:7" ht="19.5" customHeight="1">
      <c r="A55" s="227"/>
      <c r="B55" s="227"/>
      <c r="C55" s="220"/>
      <c r="D55" s="54" t="s">
        <v>522</v>
      </c>
      <c r="E55" s="141" t="s">
        <v>49</v>
      </c>
      <c r="F55" s="3">
        <v>49</v>
      </c>
      <c r="G55" s="89">
        <v>0</v>
      </c>
    </row>
    <row r="56" spans="1:7" ht="19.5" customHeight="1">
      <c r="A56" s="227"/>
      <c r="B56" s="227"/>
      <c r="C56" s="219"/>
      <c r="D56" s="54" t="s">
        <v>523</v>
      </c>
      <c r="E56" s="141" t="s">
        <v>50</v>
      </c>
      <c r="F56" s="3">
        <v>50</v>
      </c>
      <c r="G56" s="89">
        <v>51</v>
      </c>
    </row>
    <row r="57" spans="1:7" ht="33" customHeight="1">
      <c r="A57" s="227"/>
      <c r="B57" s="227"/>
      <c r="C57" s="216" t="s">
        <v>690</v>
      </c>
      <c r="D57" s="217"/>
      <c r="E57" s="141" t="s">
        <v>51</v>
      </c>
      <c r="F57" s="3">
        <v>51</v>
      </c>
      <c r="G57" s="89">
        <v>8</v>
      </c>
    </row>
    <row r="58" spans="1:7" ht="33" customHeight="1">
      <c r="A58" s="227"/>
      <c r="B58" s="227"/>
      <c r="C58" s="214" t="s">
        <v>691</v>
      </c>
      <c r="D58" s="215"/>
      <c r="E58" s="141" t="s">
        <v>692</v>
      </c>
      <c r="F58" s="3">
        <v>52</v>
      </c>
      <c r="G58" s="90"/>
    </row>
    <row r="59" spans="1:7" ht="19.5" customHeight="1">
      <c r="A59" s="227"/>
      <c r="B59" s="227"/>
      <c r="C59" s="214" t="s">
        <v>524</v>
      </c>
      <c r="D59" s="215"/>
      <c r="E59" s="141" t="s">
        <v>693</v>
      </c>
      <c r="F59" s="3">
        <v>53</v>
      </c>
      <c r="G59" s="90"/>
    </row>
    <row r="60" spans="1:7" ht="19.5" customHeight="1">
      <c r="A60" s="227"/>
      <c r="B60" s="227"/>
      <c r="C60" s="214" t="s">
        <v>525</v>
      </c>
      <c r="D60" s="215"/>
      <c r="E60" s="141" t="s">
        <v>694</v>
      </c>
      <c r="F60" s="3">
        <v>54</v>
      </c>
      <c r="G60" s="89">
        <v>20</v>
      </c>
    </row>
    <row r="61" spans="1:7" ht="19.5" customHeight="1">
      <c r="A61" s="227"/>
      <c r="B61" s="227"/>
      <c r="C61" s="214" t="s">
        <v>524</v>
      </c>
      <c r="D61" s="215"/>
      <c r="E61" s="141" t="s">
        <v>695</v>
      </c>
      <c r="F61" s="3">
        <v>55</v>
      </c>
      <c r="G61" s="89">
        <v>19</v>
      </c>
    </row>
    <row r="62" spans="1:7" ht="29.25" customHeight="1">
      <c r="A62" s="227"/>
      <c r="B62" s="227"/>
      <c r="C62" s="216" t="s">
        <v>696</v>
      </c>
      <c r="D62" s="217"/>
      <c r="E62" s="141" t="s">
        <v>697</v>
      </c>
      <c r="F62" s="3">
        <v>56</v>
      </c>
      <c r="G62" s="90"/>
    </row>
    <row r="63" spans="1:7" ht="19.5" customHeight="1">
      <c r="A63" s="227"/>
      <c r="B63" s="227"/>
      <c r="C63" s="214" t="s">
        <v>524</v>
      </c>
      <c r="D63" s="215"/>
      <c r="E63" s="141" t="s">
        <v>698</v>
      </c>
      <c r="F63" s="3">
        <v>57</v>
      </c>
      <c r="G63" s="90"/>
    </row>
    <row r="64" spans="1:7" ht="32.25" customHeight="1">
      <c r="A64" s="227"/>
      <c r="B64" s="227"/>
      <c r="C64" s="216" t="s">
        <v>699</v>
      </c>
      <c r="D64" s="217"/>
      <c r="E64" s="142" t="s">
        <v>700</v>
      </c>
      <c r="F64" s="3">
        <v>58</v>
      </c>
      <c r="G64" s="89">
        <v>0</v>
      </c>
    </row>
    <row r="65" spans="1:7" ht="29.25" customHeight="1">
      <c r="A65" s="227"/>
      <c r="B65" s="227"/>
      <c r="C65" s="216" t="s">
        <v>701</v>
      </c>
      <c r="D65" s="217"/>
      <c r="E65" s="141" t="s">
        <v>8</v>
      </c>
      <c r="F65" s="3">
        <v>59</v>
      </c>
      <c r="G65" s="90"/>
    </row>
    <row r="66" spans="1:7" ht="20.25" customHeight="1">
      <c r="A66" s="227"/>
      <c r="B66" s="227"/>
      <c r="C66" s="214" t="s">
        <v>524</v>
      </c>
      <c r="D66" s="215"/>
      <c r="E66" s="141" t="s">
        <v>702</v>
      </c>
      <c r="F66" s="3">
        <v>60</v>
      </c>
      <c r="G66" s="90"/>
    </row>
    <row r="67" spans="1:7" ht="29.25" customHeight="1">
      <c r="A67" s="227"/>
      <c r="B67" s="227"/>
      <c r="C67" s="216" t="s">
        <v>703</v>
      </c>
      <c r="D67" s="217"/>
      <c r="E67" s="142" t="s">
        <v>704</v>
      </c>
      <c r="F67" s="3">
        <v>61</v>
      </c>
      <c r="G67" s="89">
        <v>0</v>
      </c>
    </row>
    <row r="68" spans="1:7" ht="24.75" customHeight="1">
      <c r="A68" s="227"/>
      <c r="B68" s="227"/>
      <c r="C68" s="218" t="s">
        <v>705</v>
      </c>
      <c r="D68" s="53" t="s">
        <v>706</v>
      </c>
      <c r="E68" s="141" t="s">
        <v>707</v>
      </c>
      <c r="F68" s="3">
        <v>62</v>
      </c>
      <c r="G68" s="89">
        <v>13</v>
      </c>
    </row>
    <row r="69" spans="1:7" ht="24.75" customHeight="1">
      <c r="A69" s="227"/>
      <c r="B69" s="227"/>
      <c r="C69" s="220"/>
      <c r="D69" s="53" t="s">
        <v>708</v>
      </c>
      <c r="E69" s="141" t="s">
        <v>709</v>
      </c>
      <c r="F69" s="3">
        <v>63</v>
      </c>
      <c r="G69" s="89">
        <v>10</v>
      </c>
    </row>
    <row r="70" spans="1:7" ht="24.75" customHeight="1">
      <c r="A70" s="227"/>
      <c r="B70" s="228"/>
      <c r="C70" s="219"/>
      <c r="D70" s="53" t="s">
        <v>710</v>
      </c>
      <c r="E70" s="141" t="s">
        <v>711</v>
      </c>
      <c r="F70" s="3">
        <v>64</v>
      </c>
      <c r="G70" s="89">
        <v>0</v>
      </c>
    </row>
    <row r="71" spans="1:7" ht="19.5" customHeight="1">
      <c r="A71" s="227"/>
      <c r="B71" s="229" t="s">
        <v>712</v>
      </c>
      <c r="C71" s="214" t="s">
        <v>526</v>
      </c>
      <c r="D71" s="215"/>
      <c r="E71" s="141" t="s">
        <v>713</v>
      </c>
      <c r="F71" s="3">
        <v>65</v>
      </c>
      <c r="G71" s="89">
        <v>5</v>
      </c>
    </row>
    <row r="72" spans="1:7" ht="18" customHeight="1">
      <c r="A72" s="227"/>
      <c r="B72" s="230"/>
      <c r="C72" s="214" t="s">
        <v>527</v>
      </c>
      <c r="D72" s="215"/>
      <c r="E72" s="141" t="s">
        <v>714</v>
      </c>
      <c r="F72" s="3">
        <v>66</v>
      </c>
      <c r="G72" s="89">
        <v>4</v>
      </c>
    </row>
    <row r="73" spans="1:7" ht="27.75" customHeight="1">
      <c r="A73" s="227"/>
      <c r="B73" s="230"/>
      <c r="C73" s="218" t="s">
        <v>626</v>
      </c>
      <c r="D73" s="54" t="s">
        <v>532</v>
      </c>
      <c r="E73" s="141" t="s">
        <v>715</v>
      </c>
      <c r="F73" s="3">
        <v>67</v>
      </c>
      <c r="G73" s="89">
        <v>3</v>
      </c>
    </row>
    <row r="74" spans="1:7" ht="19.5" customHeight="1">
      <c r="A74" s="227"/>
      <c r="B74" s="230"/>
      <c r="C74" s="220"/>
      <c r="D74" s="54" t="s">
        <v>716</v>
      </c>
      <c r="E74" s="141" t="s">
        <v>717</v>
      </c>
      <c r="F74" s="3">
        <v>68</v>
      </c>
      <c r="G74" s="89">
        <v>0</v>
      </c>
    </row>
    <row r="75" spans="1:7" ht="30" customHeight="1">
      <c r="A75" s="227"/>
      <c r="B75" s="230"/>
      <c r="C75" s="220"/>
      <c r="D75" s="52" t="s">
        <v>718</v>
      </c>
      <c r="E75" s="141" t="s">
        <v>52</v>
      </c>
      <c r="F75" s="3">
        <v>69</v>
      </c>
      <c r="G75" s="89">
        <v>0</v>
      </c>
    </row>
    <row r="76" spans="1:7" ht="30">
      <c r="A76" s="227"/>
      <c r="B76" s="230"/>
      <c r="C76" s="220"/>
      <c r="D76" s="52" t="s">
        <v>719</v>
      </c>
      <c r="E76" s="141" t="s">
        <v>53</v>
      </c>
      <c r="F76" s="3">
        <v>70</v>
      </c>
      <c r="G76" s="89">
        <v>0</v>
      </c>
    </row>
    <row r="77" spans="1:7" ht="30">
      <c r="A77" s="227"/>
      <c r="B77" s="230"/>
      <c r="C77" s="220"/>
      <c r="D77" s="52" t="s">
        <v>747</v>
      </c>
      <c r="E77" s="141" t="s">
        <v>54</v>
      </c>
      <c r="F77" s="3">
        <v>71</v>
      </c>
      <c r="G77" s="89">
        <v>0</v>
      </c>
    </row>
    <row r="78" spans="1:7" ht="30">
      <c r="A78" s="227"/>
      <c r="B78" s="230"/>
      <c r="C78" s="220"/>
      <c r="D78" s="52" t="s">
        <v>748</v>
      </c>
      <c r="E78" s="141" t="s">
        <v>55</v>
      </c>
      <c r="F78" s="3">
        <v>72</v>
      </c>
      <c r="G78" s="89">
        <v>0</v>
      </c>
    </row>
    <row r="79" spans="1:7" ht="30.75" customHeight="1">
      <c r="A79" s="227"/>
      <c r="B79" s="230"/>
      <c r="C79" s="219"/>
      <c r="D79" s="52" t="s">
        <v>749</v>
      </c>
      <c r="E79" s="141" t="s">
        <v>56</v>
      </c>
      <c r="F79" s="3">
        <v>73</v>
      </c>
      <c r="G79" s="89">
        <v>0</v>
      </c>
    </row>
    <row r="80" spans="1:7" ht="19.5" customHeight="1">
      <c r="A80" s="227"/>
      <c r="B80" s="230"/>
      <c r="C80" s="218" t="s">
        <v>750</v>
      </c>
      <c r="D80" s="54" t="s">
        <v>528</v>
      </c>
      <c r="E80" s="141" t="s">
        <v>751</v>
      </c>
      <c r="F80" s="3">
        <v>74</v>
      </c>
      <c r="G80" s="89">
        <v>0</v>
      </c>
    </row>
    <row r="81" spans="1:7" ht="19.5" customHeight="1">
      <c r="A81" s="227"/>
      <c r="B81" s="230"/>
      <c r="C81" s="220"/>
      <c r="D81" s="54" t="s">
        <v>529</v>
      </c>
      <c r="E81" s="141" t="s">
        <v>752</v>
      </c>
      <c r="F81" s="3">
        <v>75</v>
      </c>
      <c r="G81" s="89">
        <v>0</v>
      </c>
    </row>
    <row r="82" spans="1:7" ht="30" customHeight="1">
      <c r="A82" s="227"/>
      <c r="B82" s="230"/>
      <c r="C82" s="220"/>
      <c r="D82" s="54" t="s">
        <v>753</v>
      </c>
      <c r="E82" s="141" t="s">
        <v>754</v>
      </c>
      <c r="F82" s="3">
        <v>76</v>
      </c>
      <c r="G82" s="91"/>
    </row>
    <row r="83" spans="1:7" ht="30" customHeight="1">
      <c r="A83" s="227"/>
      <c r="B83" s="230"/>
      <c r="C83" s="220"/>
      <c r="D83" s="54" t="s">
        <v>755</v>
      </c>
      <c r="E83" s="141" t="s">
        <v>756</v>
      </c>
      <c r="F83" s="3">
        <v>77</v>
      </c>
      <c r="G83" s="91"/>
    </row>
    <row r="84" spans="1:7" ht="32.25" customHeight="1">
      <c r="A84" s="227"/>
      <c r="B84" s="230"/>
      <c r="C84" s="220"/>
      <c r="D84" s="54" t="s">
        <v>757</v>
      </c>
      <c r="E84" s="141" t="s">
        <v>758</v>
      </c>
      <c r="F84" s="3">
        <v>78</v>
      </c>
      <c r="G84" s="89">
        <v>1</v>
      </c>
    </row>
    <row r="85" spans="1:7" ht="21.75" customHeight="1">
      <c r="A85" s="227"/>
      <c r="B85" s="230"/>
      <c r="C85" s="220"/>
      <c r="D85" s="54" t="s">
        <v>759</v>
      </c>
      <c r="E85" s="141" t="s">
        <v>760</v>
      </c>
      <c r="F85" s="3">
        <v>79</v>
      </c>
      <c r="G85" s="89">
        <v>0</v>
      </c>
    </row>
    <row r="86" spans="1:7" ht="19.5" customHeight="1">
      <c r="A86" s="227"/>
      <c r="B86" s="230"/>
      <c r="C86" s="220"/>
      <c r="D86" s="54" t="s">
        <v>530</v>
      </c>
      <c r="E86" s="141" t="s">
        <v>767</v>
      </c>
      <c r="F86" s="3">
        <v>80</v>
      </c>
      <c r="G86" s="89">
        <v>0</v>
      </c>
    </row>
    <row r="87" spans="1:7" ht="27.75" customHeight="1">
      <c r="A87" s="227"/>
      <c r="B87" s="230"/>
      <c r="C87" s="220"/>
      <c r="D87" s="54" t="s">
        <v>768</v>
      </c>
      <c r="E87" s="141" t="s">
        <v>769</v>
      </c>
      <c r="F87" s="3">
        <v>81</v>
      </c>
      <c r="G87" s="89">
        <v>1</v>
      </c>
    </row>
    <row r="88" spans="1:7" ht="45" customHeight="1">
      <c r="A88" s="227"/>
      <c r="B88" s="230"/>
      <c r="C88" s="220"/>
      <c r="D88" s="56" t="s">
        <v>770</v>
      </c>
      <c r="E88" s="141" t="s">
        <v>771</v>
      </c>
      <c r="F88" s="3">
        <v>82</v>
      </c>
      <c r="G88" s="89">
        <v>0</v>
      </c>
    </row>
    <row r="89" spans="1:7" ht="19.5" customHeight="1">
      <c r="A89" s="227"/>
      <c r="B89" s="230"/>
      <c r="C89" s="219"/>
      <c r="D89" s="54" t="s">
        <v>531</v>
      </c>
      <c r="E89" s="141" t="s">
        <v>772</v>
      </c>
      <c r="F89" s="3">
        <v>83</v>
      </c>
      <c r="G89" s="89">
        <v>1</v>
      </c>
    </row>
    <row r="90" spans="1:7" ht="19.5" customHeight="1">
      <c r="A90" s="227"/>
      <c r="B90" s="230"/>
      <c r="C90" s="216" t="s">
        <v>519</v>
      </c>
      <c r="D90" s="217"/>
      <c r="E90" s="141" t="s">
        <v>773</v>
      </c>
      <c r="F90" s="3">
        <v>84</v>
      </c>
      <c r="G90" s="89">
        <v>1</v>
      </c>
    </row>
    <row r="91" spans="1:7" ht="29.25" customHeight="1">
      <c r="A91" s="227"/>
      <c r="B91" s="230"/>
      <c r="C91" s="218" t="s">
        <v>774</v>
      </c>
      <c r="D91" s="52" t="s">
        <v>775</v>
      </c>
      <c r="E91" s="141" t="s">
        <v>57</v>
      </c>
      <c r="F91" s="3">
        <v>85</v>
      </c>
      <c r="G91" s="89">
        <v>0</v>
      </c>
    </row>
    <row r="92" spans="1:7" ht="27.75" customHeight="1">
      <c r="A92" s="227"/>
      <c r="B92" s="230"/>
      <c r="C92" s="220"/>
      <c r="D92" s="52" t="s">
        <v>776</v>
      </c>
      <c r="E92" s="141" t="s">
        <v>58</v>
      </c>
      <c r="F92" s="3">
        <v>86</v>
      </c>
      <c r="G92" s="89">
        <v>0</v>
      </c>
    </row>
    <row r="93" spans="1:7" ht="30">
      <c r="A93" s="227"/>
      <c r="B93" s="230"/>
      <c r="C93" s="220"/>
      <c r="D93" s="52" t="s">
        <v>685</v>
      </c>
      <c r="E93" s="141" t="s">
        <v>59</v>
      </c>
      <c r="F93" s="3">
        <v>87</v>
      </c>
      <c r="G93" s="89">
        <v>0</v>
      </c>
    </row>
    <row r="94" spans="1:7" ht="30">
      <c r="A94" s="227"/>
      <c r="B94" s="230"/>
      <c r="C94" s="220"/>
      <c r="D94" s="52" t="s">
        <v>777</v>
      </c>
      <c r="E94" s="141" t="s">
        <v>60</v>
      </c>
      <c r="F94" s="3">
        <v>88</v>
      </c>
      <c r="G94" s="89">
        <v>0</v>
      </c>
    </row>
    <row r="95" spans="1:7" ht="20.25" customHeight="1">
      <c r="A95" s="227"/>
      <c r="B95" s="230"/>
      <c r="C95" s="219"/>
      <c r="D95" s="52" t="s">
        <v>1</v>
      </c>
      <c r="E95" s="141" t="s">
        <v>61</v>
      </c>
      <c r="F95" s="3">
        <v>89</v>
      </c>
      <c r="G95" s="89">
        <v>0</v>
      </c>
    </row>
    <row r="96" spans="1:7" ht="47.25" customHeight="1">
      <c r="A96" s="227"/>
      <c r="B96" s="230"/>
      <c r="C96" s="216" t="s">
        <v>2</v>
      </c>
      <c r="D96" s="217"/>
      <c r="E96" s="141" t="s">
        <v>62</v>
      </c>
      <c r="F96" s="3">
        <v>90</v>
      </c>
      <c r="G96" s="89">
        <v>20</v>
      </c>
    </row>
    <row r="97" spans="1:7" ht="19.5" customHeight="1">
      <c r="A97" s="227"/>
      <c r="B97" s="230"/>
      <c r="C97" s="216" t="s">
        <v>3</v>
      </c>
      <c r="D97" s="217"/>
      <c r="E97" s="141" t="s">
        <v>63</v>
      </c>
      <c r="F97" s="3">
        <v>91</v>
      </c>
      <c r="G97" s="89">
        <v>0</v>
      </c>
    </row>
    <row r="98" spans="1:7" ht="19.5" customHeight="1">
      <c r="A98" s="227"/>
      <c r="B98" s="230"/>
      <c r="C98" s="216" t="s">
        <v>533</v>
      </c>
      <c r="D98" s="217"/>
      <c r="E98" s="141" t="s">
        <v>64</v>
      </c>
      <c r="F98" s="3">
        <v>92</v>
      </c>
      <c r="G98" s="89">
        <v>4</v>
      </c>
    </row>
    <row r="99" spans="1:7" ht="19.5" customHeight="1">
      <c r="A99" s="227"/>
      <c r="B99" s="231"/>
      <c r="C99" s="216" t="s">
        <v>4</v>
      </c>
      <c r="D99" s="217"/>
      <c r="E99" s="141" t="s">
        <v>65</v>
      </c>
      <c r="F99" s="3">
        <v>93</v>
      </c>
      <c r="G99" s="89">
        <v>0</v>
      </c>
    </row>
    <row r="100" spans="1:7" ht="32.25" customHeight="1">
      <c r="A100" s="227"/>
      <c r="B100" s="226" t="s">
        <v>534</v>
      </c>
      <c r="C100" s="216" t="s">
        <v>5</v>
      </c>
      <c r="D100" s="217"/>
      <c r="E100" s="141" t="s">
        <v>6</v>
      </c>
      <c r="F100" s="3">
        <v>94</v>
      </c>
      <c r="G100" s="91"/>
    </row>
    <row r="101" spans="1:7" ht="19.5" customHeight="1">
      <c r="A101" s="227"/>
      <c r="B101" s="227"/>
      <c r="C101" s="216" t="s">
        <v>686</v>
      </c>
      <c r="D101" s="217"/>
      <c r="E101" s="141" t="s">
        <v>329</v>
      </c>
      <c r="F101" s="3">
        <v>95</v>
      </c>
      <c r="G101" s="91"/>
    </row>
    <row r="102" spans="1:7" ht="19.5" customHeight="1">
      <c r="A102" s="227"/>
      <c r="B102" s="227"/>
      <c r="C102" s="214" t="s">
        <v>622</v>
      </c>
      <c r="D102" s="232"/>
      <c r="E102" s="141" t="s">
        <v>330</v>
      </c>
      <c r="F102" s="3">
        <v>96</v>
      </c>
      <c r="G102" s="91"/>
    </row>
    <row r="103" spans="1:7" ht="19.5" customHeight="1">
      <c r="A103" s="227"/>
      <c r="B103" s="227"/>
      <c r="C103" s="216" t="s">
        <v>535</v>
      </c>
      <c r="D103" s="217"/>
      <c r="E103" s="141" t="s">
        <v>331</v>
      </c>
      <c r="F103" s="3">
        <v>97</v>
      </c>
      <c r="G103" s="91"/>
    </row>
    <row r="104" spans="1:7" ht="30">
      <c r="A104" s="227"/>
      <c r="B104" s="227"/>
      <c r="C104" s="218" t="s">
        <v>626</v>
      </c>
      <c r="D104" s="52" t="s">
        <v>332</v>
      </c>
      <c r="E104" s="141" t="s">
        <v>333</v>
      </c>
      <c r="F104" s="3">
        <v>98</v>
      </c>
      <c r="G104" s="91"/>
    </row>
    <row r="105" spans="1:7" ht="19.5" customHeight="1">
      <c r="A105" s="227"/>
      <c r="B105" s="227"/>
      <c r="C105" s="220"/>
      <c r="D105" s="52" t="s">
        <v>334</v>
      </c>
      <c r="E105" s="141" t="s">
        <v>335</v>
      </c>
      <c r="F105" s="3">
        <v>99</v>
      </c>
      <c r="G105" s="91"/>
    </row>
    <row r="106" spans="1:7" ht="19.5" customHeight="1">
      <c r="A106" s="227"/>
      <c r="B106" s="227"/>
      <c r="C106" s="219"/>
      <c r="D106" s="52" t="s">
        <v>336</v>
      </c>
      <c r="E106" s="141" t="s">
        <v>337</v>
      </c>
      <c r="F106" s="3">
        <v>100</v>
      </c>
      <c r="G106" s="91"/>
    </row>
    <row r="107" spans="1:7" ht="34.5" customHeight="1">
      <c r="A107" s="227"/>
      <c r="B107" s="227"/>
      <c r="C107" s="216" t="s">
        <v>338</v>
      </c>
      <c r="D107" s="217"/>
      <c r="E107" s="141" t="s">
        <v>339</v>
      </c>
      <c r="F107" s="3">
        <v>101</v>
      </c>
      <c r="G107" s="91"/>
    </row>
    <row r="108" spans="1:7" ht="19.5" customHeight="1">
      <c r="A108" s="227"/>
      <c r="B108" s="227"/>
      <c r="C108" s="218" t="s">
        <v>340</v>
      </c>
      <c r="D108" s="51" t="s">
        <v>341</v>
      </c>
      <c r="E108" s="141" t="s">
        <v>342</v>
      </c>
      <c r="F108" s="3">
        <v>102</v>
      </c>
      <c r="G108" s="91"/>
    </row>
    <row r="109" spans="1:7" ht="19.5" customHeight="1">
      <c r="A109" s="227"/>
      <c r="B109" s="227"/>
      <c r="C109" s="220"/>
      <c r="D109" s="51" t="s">
        <v>343</v>
      </c>
      <c r="E109" s="141" t="s">
        <v>344</v>
      </c>
      <c r="F109" s="3">
        <v>103</v>
      </c>
      <c r="G109" s="91"/>
    </row>
    <row r="110" spans="1:7" ht="19.5" customHeight="1">
      <c r="A110" s="227"/>
      <c r="B110" s="227"/>
      <c r="C110" s="220"/>
      <c r="D110" s="51" t="s">
        <v>345</v>
      </c>
      <c r="E110" s="141" t="s">
        <v>346</v>
      </c>
      <c r="F110" s="3">
        <v>104</v>
      </c>
      <c r="G110" s="91"/>
    </row>
    <row r="111" spans="1:7" ht="19.5" customHeight="1">
      <c r="A111" s="227"/>
      <c r="B111" s="227"/>
      <c r="C111" s="220"/>
      <c r="D111" s="51" t="s">
        <v>347</v>
      </c>
      <c r="E111" s="141" t="s">
        <v>348</v>
      </c>
      <c r="F111" s="3">
        <v>105</v>
      </c>
      <c r="G111" s="91"/>
    </row>
    <row r="112" spans="1:7" ht="19.5" customHeight="1">
      <c r="A112" s="227"/>
      <c r="B112" s="227"/>
      <c r="C112" s="220"/>
      <c r="D112" s="51" t="s">
        <v>349</v>
      </c>
      <c r="E112" s="141" t="s">
        <v>350</v>
      </c>
      <c r="F112" s="3">
        <v>106</v>
      </c>
      <c r="G112" s="91"/>
    </row>
    <row r="113" spans="1:7" ht="19.5" customHeight="1">
      <c r="A113" s="227"/>
      <c r="B113" s="227"/>
      <c r="C113" s="219"/>
      <c r="D113" s="51" t="s">
        <v>351</v>
      </c>
      <c r="E113" s="141" t="s">
        <v>352</v>
      </c>
      <c r="F113" s="3">
        <v>107</v>
      </c>
      <c r="G113" s="91"/>
    </row>
    <row r="114" spans="1:7" ht="30">
      <c r="A114" s="227"/>
      <c r="B114" s="227"/>
      <c r="C114" s="218" t="s">
        <v>353</v>
      </c>
      <c r="D114" s="51" t="s">
        <v>687</v>
      </c>
      <c r="E114" s="141" t="s">
        <v>354</v>
      </c>
      <c r="F114" s="3">
        <v>108</v>
      </c>
      <c r="G114" s="91"/>
    </row>
    <row r="115" spans="1:7" ht="30">
      <c r="A115" s="227"/>
      <c r="B115" s="227"/>
      <c r="C115" s="220"/>
      <c r="D115" s="51" t="s">
        <v>355</v>
      </c>
      <c r="E115" s="141" t="s">
        <v>356</v>
      </c>
      <c r="F115" s="3">
        <v>109</v>
      </c>
      <c r="G115" s="91"/>
    </row>
    <row r="116" spans="1:7" ht="30">
      <c r="A116" s="227"/>
      <c r="B116" s="227"/>
      <c r="C116" s="220"/>
      <c r="D116" s="51" t="s">
        <v>357</v>
      </c>
      <c r="E116" s="141" t="s">
        <v>358</v>
      </c>
      <c r="F116" s="3">
        <v>110</v>
      </c>
      <c r="G116" s="91"/>
    </row>
    <row r="117" spans="1:7" ht="51" customHeight="1">
      <c r="A117" s="227"/>
      <c r="B117" s="227"/>
      <c r="C117" s="220"/>
      <c r="D117" s="51" t="s">
        <v>359</v>
      </c>
      <c r="E117" s="141" t="s">
        <v>360</v>
      </c>
      <c r="F117" s="3">
        <v>111</v>
      </c>
      <c r="G117" s="91"/>
    </row>
    <row r="118" spans="1:7" ht="62.25" customHeight="1">
      <c r="A118" s="227"/>
      <c r="B118" s="228"/>
      <c r="C118" s="219"/>
      <c r="D118" s="51" t="s">
        <v>361</v>
      </c>
      <c r="E118" s="141" t="s">
        <v>362</v>
      </c>
      <c r="F118" s="3">
        <v>112</v>
      </c>
      <c r="G118" s="91"/>
    </row>
    <row r="119" spans="1:7" ht="33.75" customHeight="1">
      <c r="A119" s="227"/>
      <c r="B119" s="233" t="s">
        <v>363</v>
      </c>
      <c r="C119" s="216" t="s">
        <v>364</v>
      </c>
      <c r="D119" s="217"/>
      <c r="E119" s="142" t="s">
        <v>365</v>
      </c>
      <c r="F119" s="3">
        <v>113</v>
      </c>
      <c r="G119" s="91"/>
    </row>
    <row r="120" spans="1:7" ht="33" customHeight="1">
      <c r="A120" s="227"/>
      <c r="B120" s="234"/>
      <c r="C120" s="216" t="s">
        <v>537</v>
      </c>
      <c r="D120" s="217"/>
      <c r="E120" s="142" t="s">
        <v>366</v>
      </c>
      <c r="F120" s="3">
        <v>114</v>
      </c>
      <c r="G120" s="91"/>
    </row>
    <row r="121" spans="1:7" ht="34.5" customHeight="1">
      <c r="A121" s="227"/>
      <c r="B121" s="235"/>
      <c r="C121" s="216" t="s">
        <v>367</v>
      </c>
      <c r="D121" s="217"/>
      <c r="E121" s="142" t="s">
        <v>368</v>
      </c>
      <c r="F121" s="3">
        <v>115</v>
      </c>
      <c r="G121" s="91"/>
    </row>
    <row r="122" spans="1:7" ht="19.5" customHeight="1">
      <c r="A122" s="227"/>
      <c r="B122" s="236" t="s">
        <v>7</v>
      </c>
      <c r="C122" s="216" t="s">
        <v>369</v>
      </c>
      <c r="D122" s="217"/>
      <c r="E122" s="141" t="s">
        <v>592</v>
      </c>
      <c r="F122" s="3">
        <v>116</v>
      </c>
      <c r="G122" s="89">
        <v>0</v>
      </c>
    </row>
    <row r="123" spans="1:7" ht="19.5" customHeight="1">
      <c r="A123" s="227"/>
      <c r="B123" s="237"/>
      <c r="C123" s="218" t="s">
        <v>626</v>
      </c>
      <c r="D123" s="55" t="s">
        <v>370</v>
      </c>
      <c r="E123" s="141" t="s">
        <v>371</v>
      </c>
      <c r="F123" s="3">
        <v>117</v>
      </c>
      <c r="G123" s="89">
        <v>0</v>
      </c>
    </row>
    <row r="124" spans="1:7" ht="27" customHeight="1">
      <c r="A124" s="227"/>
      <c r="B124" s="237"/>
      <c r="C124" s="219"/>
      <c r="D124" s="53" t="s">
        <v>372</v>
      </c>
      <c r="E124" s="141" t="s">
        <v>373</v>
      </c>
      <c r="F124" s="3">
        <v>118</v>
      </c>
      <c r="G124" s="89">
        <v>0</v>
      </c>
    </row>
    <row r="125" spans="1:7" ht="35.25" customHeight="1">
      <c r="A125" s="227"/>
      <c r="B125" s="237"/>
      <c r="C125" s="216" t="s">
        <v>374</v>
      </c>
      <c r="D125" s="217"/>
      <c r="E125" s="141" t="s">
        <v>375</v>
      </c>
      <c r="F125" s="3">
        <v>119</v>
      </c>
      <c r="G125" s="89">
        <v>0</v>
      </c>
    </row>
    <row r="126" spans="1:7" ht="19.5" customHeight="1">
      <c r="A126" s="227"/>
      <c r="B126" s="237"/>
      <c r="C126" s="216" t="s">
        <v>376</v>
      </c>
      <c r="D126" s="217"/>
      <c r="E126" s="141" t="s">
        <v>377</v>
      </c>
      <c r="F126" s="3">
        <v>120</v>
      </c>
      <c r="G126" s="89">
        <v>0</v>
      </c>
    </row>
    <row r="127" spans="1:7" ht="19.5" customHeight="1">
      <c r="A127" s="227"/>
      <c r="B127" s="237"/>
      <c r="C127" s="218" t="s">
        <v>546</v>
      </c>
      <c r="D127" s="55" t="s">
        <v>370</v>
      </c>
      <c r="E127" s="141" t="s">
        <v>378</v>
      </c>
      <c r="F127" s="3">
        <v>121</v>
      </c>
      <c r="G127" s="89">
        <v>0</v>
      </c>
    </row>
    <row r="128" spans="1:7" ht="19.5" customHeight="1">
      <c r="A128" s="227"/>
      <c r="B128" s="237"/>
      <c r="C128" s="219"/>
      <c r="D128" s="53" t="s">
        <v>379</v>
      </c>
      <c r="E128" s="141" t="s">
        <v>380</v>
      </c>
      <c r="F128" s="3">
        <v>122</v>
      </c>
      <c r="G128" s="89">
        <v>0</v>
      </c>
    </row>
    <row r="129" spans="1:7" ht="44.25" customHeight="1">
      <c r="A129" s="227"/>
      <c r="B129" s="237"/>
      <c r="C129" s="216" t="s">
        <v>381</v>
      </c>
      <c r="D129" s="217"/>
      <c r="E129" s="141" t="s">
        <v>382</v>
      </c>
      <c r="F129" s="3">
        <v>123</v>
      </c>
      <c r="G129" s="89">
        <v>0</v>
      </c>
    </row>
    <row r="130" spans="1:7" ht="19.5" customHeight="1">
      <c r="A130" s="227"/>
      <c r="B130" s="237"/>
      <c r="C130" s="216" t="s">
        <v>376</v>
      </c>
      <c r="D130" s="217"/>
      <c r="E130" s="141" t="s">
        <v>383</v>
      </c>
      <c r="F130" s="3">
        <v>124</v>
      </c>
      <c r="G130" s="89">
        <v>0</v>
      </c>
    </row>
    <row r="131" spans="1:7" ht="19.5" customHeight="1">
      <c r="A131" s="227"/>
      <c r="B131" s="238"/>
      <c r="C131" s="216" t="s">
        <v>546</v>
      </c>
      <c r="D131" s="217"/>
      <c r="E131" s="141" t="s">
        <v>384</v>
      </c>
      <c r="F131" s="3">
        <v>125</v>
      </c>
      <c r="G131" s="89">
        <v>0</v>
      </c>
    </row>
    <row r="132" spans="1:7" ht="19.5" customHeight="1">
      <c r="A132" s="227"/>
      <c r="B132" s="229" t="s">
        <v>385</v>
      </c>
      <c r="C132" s="214" t="s">
        <v>536</v>
      </c>
      <c r="D132" s="215"/>
      <c r="E132" s="141" t="s">
        <v>386</v>
      </c>
      <c r="F132" s="3">
        <v>126</v>
      </c>
      <c r="G132" s="89">
        <v>9</v>
      </c>
    </row>
    <row r="133" spans="1:7" ht="19.5" customHeight="1">
      <c r="A133" s="227"/>
      <c r="B133" s="230"/>
      <c r="C133" s="214" t="s">
        <v>537</v>
      </c>
      <c r="D133" s="215"/>
      <c r="E133" s="141" t="s">
        <v>387</v>
      </c>
      <c r="F133" s="3">
        <v>127</v>
      </c>
      <c r="G133" s="89">
        <v>0</v>
      </c>
    </row>
    <row r="134" spans="1:7" ht="19.5" customHeight="1">
      <c r="A134" s="227"/>
      <c r="B134" s="230"/>
      <c r="C134" s="214" t="s">
        <v>538</v>
      </c>
      <c r="D134" s="215"/>
      <c r="E134" s="141" t="s">
        <v>388</v>
      </c>
      <c r="F134" s="3">
        <v>128</v>
      </c>
      <c r="G134" s="89">
        <v>9</v>
      </c>
    </row>
    <row r="135" spans="1:7" ht="19.5" customHeight="1">
      <c r="A135" s="227"/>
      <c r="B135" s="230"/>
      <c r="C135" s="214" t="s">
        <v>539</v>
      </c>
      <c r="D135" s="215"/>
      <c r="E135" s="141" t="s">
        <v>389</v>
      </c>
      <c r="F135" s="3">
        <v>129</v>
      </c>
      <c r="G135" s="89">
        <v>18</v>
      </c>
    </row>
    <row r="136" spans="1:7" ht="19.5" customHeight="1">
      <c r="A136" s="227"/>
      <c r="B136" s="230"/>
      <c r="C136" s="214" t="s">
        <v>540</v>
      </c>
      <c r="D136" s="215"/>
      <c r="E136" s="141" t="s">
        <v>390</v>
      </c>
      <c r="F136" s="3">
        <v>130</v>
      </c>
      <c r="G136" s="89">
        <v>1</v>
      </c>
    </row>
    <row r="137" spans="1:7" ht="19.5" customHeight="1">
      <c r="A137" s="227"/>
      <c r="B137" s="230"/>
      <c r="C137" s="214" t="s">
        <v>541</v>
      </c>
      <c r="D137" s="215"/>
      <c r="E137" s="141" t="s">
        <v>391</v>
      </c>
      <c r="F137" s="3">
        <v>131</v>
      </c>
      <c r="G137" s="89">
        <v>0</v>
      </c>
    </row>
    <row r="138" spans="1:7" ht="19.5" customHeight="1">
      <c r="A138" s="228"/>
      <c r="B138" s="231"/>
      <c r="C138" s="214" t="s">
        <v>519</v>
      </c>
      <c r="D138" s="215"/>
      <c r="E138" s="141" t="s">
        <v>403</v>
      </c>
      <c r="F138" s="3">
        <v>132</v>
      </c>
      <c r="G138" s="89">
        <v>0</v>
      </c>
    </row>
    <row r="139" spans="1:7" ht="19.5" customHeight="1">
      <c r="A139" s="203" t="s">
        <v>593</v>
      </c>
      <c r="B139" s="229" t="s">
        <v>392</v>
      </c>
      <c r="C139" s="240" t="s">
        <v>547</v>
      </c>
      <c r="D139" s="241"/>
      <c r="E139" s="143" t="s">
        <v>393</v>
      </c>
      <c r="F139" s="3">
        <v>133</v>
      </c>
      <c r="G139" s="91"/>
    </row>
    <row r="140" spans="1:7" ht="19.5" customHeight="1">
      <c r="A140" s="239"/>
      <c r="B140" s="230"/>
      <c r="C140" s="240" t="s">
        <v>548</v>
      </c>
      <c r="D140" s="241"/>
      <c r="E140" s="143" t="s">
        <v>394</v>
      </c>
      <c r="F140" s="3">
        <v>134</v>
      </c>
      <c r="G140" s="91"/>
    </row>
    <row r="141" spans="1:7" ht="19.5" customHeight="1">
      <c r="A141" s="239"/>
      <c r="B141" s="230"/>
      <c r="C141" s="240" t="s">
        <v>395</v>
      </c>
      <c r="D141" s="241"/>
      <c r="E141" s="143" t="s">
        <v>396</v>
      </c>
      <c r="F141" s="3">
        <v>135</v>
      </c>
      <c r="G141" s="91"/>
    </row>
    <row r="142" spans="1:7" ht="19.5" customHeight="1">
      <c r="A142" s="239"/>
      <c r="B142" s="230"/>
      <c r="C142" s="240" t="s">
        <v>549</v>
      </c>
      <c r="D142" s="241"/>
      <c r="E142" s="143" t="s">
        <v>397</v>
      </c>
      <c r="F142" s="3">
        <v>136</v>
      </c>
      <c r="G142" s="91"/>
    </row>
    <row r="143" spans="1:7" ht="19.5" customHeight="1">
      <c r="A143" s="239"/>
      <c r="B143" s="230"/>
      <c r="C143" s="240" t="s">
        <v>398</v>
      </c>
      <c r="D143" s="241"/>
      <c r="E143" s="143" t="s">
        <v>399</v>
      </c>
      <c r="F143" s="3">
        <v>137</v>
      </c>
      <c r="G143" s="91"/>
    </row>
    <row r="144" spans="1:7" ht="34.5" customHeight="1">
      <c r="A144" s="239"/>
      <c r="B144" s="230"/>
      <c r="C144" s="240" t="s">
        <v>567</v>
      </c>
      <c r="D144" s="241"/>
      <c r="E144" s="143" t="s">
        <v>400</v>
      </c>
      <c r="F144" s="3">
        <v>138</v>
      </c>
      <c r="G144" s="91"/>
    </row>
    <row r="145" spans="1:7" ht="19.5" customHeight="1">
      <c r="A145" s="239"/>
      <c r="B145" s="230"/>
      <c r="C145" s="240" t="s">
        <v>550</v>
      </c>
      <c r="D145" s="241"/>
      <c r="E145" s="143" t="s">
        <v>401</v>
      </c>
      <c r="F145" s="3">
        <v>139</v>
      </c>
      <c r="G145" s="91"/>
    </row>
    <row r="146" spans="1:7" ht="19.5" customHeight="1">
      <c r="A146" s="239"/>
      <c r="B146" s="231"/>
      <c r="C146" s="240" t="s">
        <v>573</v>
      </c>
      <c r="D146" s="241"/>
      <c r="E146" s="143" t="s">
        <v>402</v>
      </c>
      <c r="F146" s="3">
        <v>140</v>
      </c>
      <c r="G146" s="91"/>
    </row>
    <row r="147" spans="1:7" ht="19.5" customHeight="1">
      <c r="A147" s="239"/>
      <c r="B147" s="226" t="s">
        <v>404</v>
      </c>
      <c r="C147" s="240" t="s">
        <v>547</v>
      </c>
      <c r="D147" s="241"/>
      <c r="E147" s="143" t="s">
        <v>586</v>
      </c>
      <c r="F147" s="3">
        <v>141</v>
      </c>
      <c r="G147" s="91"/>
    </row>
    <row r="148" spans="1:7" ht="19.5" customHeight="1">
      <c r="A148" s="239"/>
      <c r="B148" s="227"/>
      <c r="C148" s="240" t="s">
        <v>552</v>
      </c>
      <c r="D148" s="241"/>
      <c r="E148" s="143" t="s">
        <v>587</v>
      </c>
      <c r="F148" s="3">
        <v>142</v>
      </c>
      <c r="G148" s="91"/>
    </row>
    <row r="149" spans="1:7" ht="19.5" customHeight="1">
      <c r="A149" s="239"/>
      <c r="B149" s="227"/>
      <c r="C149" s="240" t="s">
        <v>405</v>
      </c>
      <c r="D149" s="241"/>
      <c r="E149" s="143" t="s">
        <v>588</v>
      </c>
      <c r="F149" s="3">
        <v>143</v>
      </c>
      <c r="G149" s="91"/>
    </row>
    <row r="150" spans="1:7" ht="19.5" customHeight="1">
      <c r="A150" s="239"/>
      <c r="B150" s="227"/>
      <c r="C150" s="240" t="s">
        <v>553</v>
      </c>
      <c r="D150" s="241"/>
      <c r="E150" s="143" t="s">
        <v>589</v>
      </c>
      <c r="F150" s="3">
        <v>144</v>
      </c>
      <c r="G150" s="91"/>
    </row>
    <row r="151" spans="1:7" ht="19.5" customHeight="1">
      <c r="A151" s="239"/>
      <c r="B151" s="227"/>
      <c r="C151" s="240" t="s">
        <v>554</v>
      </c>
      <c r="D151" s="241"/>
      <c r="E151" s="143" t="s">
        <v>590</v>
      </c>
      <c r="F151" s="3">
        <v>145</v>
      </c>
      <c r="G151" s="91"/>
    </row>
    <row r="152" spans="1:7" ht="19.5" customHeight="1">
      <c r="A152" s="207"/>
      <c r="B152" s="228"/>
      <c r="C152" s="240" t="s">
        <v>555</v>
      </c>
      <c r="D152" s="241"/>
      <c r="E152" s="143" t="s">
        <v>591</v>
      </c>
      <c r="F152" s="3">
        <v>146</v>
      </c>
      <c r="G152" s="91"/>
    </row>
    <row r="153" spans="1:7" ht="31.5" customHeight="1">
      <c r="A153" s="242" t="s">
        <v>406</v>
      </c>
      <c r="B153" s="242"/>
      <c r="C153" s="214" t="s">
        <v>407</v>
      </c>
      <c r="D153" s="215"/>
      <c r="E153" s="141" t="s">
        <v>408</v>
      </c>
      <c r="F153" s="3">
        <v>147</v>
      </c>
      <c r="G153" s="89">
        <v>155</v>
      </c>
    </row>
    <row r="154" spans="1:7" ht="22.5" customHeight="1">
      <c r="A154" s="242"/>
      <c r="B154" s="242"/>
      <c r="C154" s="216" t="s">
        <v>409</v>
      </c>
      <c r="D154" s="217"/>
      <c r="E154" s="141" t="s">
        <v>410</v>
      </c>
      <c r="F154" s="3">
        <v>148</v>
      </c>
      <c r="G154" s="89">
        <v>155</v>
      </c>
    </row>
    <row r="155" spans="1:7" ht="32.25" customHeight="1">
      <c r="A155" s="242"/>
      <c r="B155" s="242"/>
      <c r="C155" s="216" t="s">
        <v>411</v>
      </c>
      <c r="D155" s="217"/>
      <c r="E155" s="141" t="s">
        <v>412</v>
      </c>
      <c r="F155" s="3">
        <v>149</v>
      </c>
      <c r="G155" s="89">
        <v>23</v>
      </c>
    </row>
    <row r="156" spans="1:7" ht="22.5" customHeight="1">
      <c r="A156" s="242"/>
      <c r="B156" s="242"/>
      <c r="C156" s="216" t="s">
        <v>413</v>
      </c>
      <c r="D156" s="217"/>
      <c r="E156" s="141" t="s">
        <v>414</v>
      </c>
      <c r="F156" s="3">
        <v>150</v>
      </c>
      <c r="G156" s="89">
        <v>23</v>
      </c>
    </row>
    <row r="157" spans="1:7" ht="42" customHeight="1">
      <c r="A157" s="203" t="s">
        <v>761</v>
      </c>
      <c r="B157" s="226" t="s">
        <v>594</v>
      </c>
      <c r="C157" s="216" t="s">
        <v>415</v>
      </c>
      <c r="D157" s="217"/>
      <c r="E157" s="144" t="s">
        <v>66</v>
      </c>
      <c r="F157" s="3">
        <v>151</v>
      </c>
      <c r="G157" s="89">
        <v>4490</v>
      </c>
    </row>
    <row r="158" spans="1:7" ht="35.25" customHeight="1">
      <c r="A158" s="204"/>
      <c r="B158" s="227"/>
      <c r="C158" s="214" t="s">
        <v>416</v>
      </c>
      <c r="D158" s="215"/>
      <c r="E158" s="144" t="s">
        <v>67</v>
      </c>
      <c r="F158" s="3">
        <v>152</v>
      </c>
      <c r="G158" s="89">
        <v>4328</v>
      </c>
    </row>
    <row r="159" spans="1:7" ht="42" customHeight="1">
      <c r="A159" s="204"/>
      <c r="B159" s="227"/>
      <c r="C159" s="214" t="s">
        <v>418</v>
      </c>
      <c r="D159" s="215"/>
      <c r="E159" s="144" t="s">
        <v>68</v>
      </c>
      <c r="F159" s="3">
        <v>153</v>
      </c>
      <c r="G159" s="89">
        <v>0</v>
      </c>
    </row>
    <row r="160" spans="1:7" ht="33" customHeight="1">
      <c r="A160" s="204"/>
      <c r="B160" s="227"/>
      <c r="C160" s="214" t="s">
        <v>419</v>
      </c>
      <c r="D160" s="215"/>
      <c r="E160" s="144" t="s">
        <v>69</v>
      </c>
      <c r="F160" s="3">
        <v>154</v>
      </c>
      <c r="G160" s="89">
        <v>48</v>
      </c>
    </row>
    <row r="161" spans="1:7" ht="33.75" customHeight="1">
      <c r="A161" s="204"/>
      <c r="B161" s="227"/>
      <c r="C161" s="214" t="s">
        <v>420</v>
      </c>
      <c r="D161" s="215"/>
      <c r="E161" s="144" t="s">
        <v>70</v>
      </c>
      <c r="F161" s="3">
        <v>155</v>
      </c>
      <c r="G161" s="89">
        <v>0</v>
      </c>
    </row>
    <row r="162" spans="1:7" ht="32.25" customHeight="1">
      <c r="A162" s="204"/>
      <c r="B162" s="227"/>
      <c r="C162" s="214" t="s">
        <v>421</v>
      </c>
      <c r="D162" s="215"/>
      <c r="E162" s="144" t="s">
        <v>71</v>
      </c>
      <c r="F162" s="3">
        <v>156</v>
      </c>
      <c r="G162" s="89">
        <v>73</v>
      </c>
    </row>
    <row r="163" spans="1:7" ht="30.75" customHeight="1">
      <c r="A163" s="204"/>
      <c r="B163" s="227"/>
      <c r="C163" s="214" t="s">
        <v>422</v>
      </c>
      <c r="D163" s="215"/>
      <c r="E163" s="144" t="s">
        <v>423</v>
      </c>
      <c r="F163" s="3">
        <v>157</v>
      </c>
      <c r="G163" s="89">
        <v>0</v>
      </c>
    </row>
    <row r="164" spans="1:7" ht="30.75" customHeight="1">
      <c r="A164" s="204"/>
      <c r="B164" s="227"/>
      <c r="C164" s="214" t="s">
        <v>424</v>
      </c>
      <c r="D164" s="215"/>
      <c r="E164" s="144" t="s">
        <v>425</v>
      </c>
      <c r="F164" s="3">
        <v>158</v>
      </c>
      <c r="G164" s="89">
        <v>12</v>
      </c>
    </row>
    <row r="165" spans="1:7" ht="33" customHeight="1">
      <c r="A165" s="204"/>
      <c r="B165" s="227"/>
      <c r="C165" s="214" t="s">
        <v>426</v>
      </c>
      <c r="D165" s="215"/>
      <c r="E165" s="144" t="s">
        <v>427</v>
      </c>
      <c r="F165" s="3">
        <v>159</v>
      </c>
      <c r="G165" s="89">
        <v>5</v>
      </c>
    </row>
    <row r="166" spans="1:7" ht="31.5" customHeight="1">
      <c r="A166" s="204"/>
      <c r="B166" s="227"/>
      <c r="C166" s="214" t="s">
        <v>428</v>
      </c>
      <c r="D166" s="215"/>
      <c r="E166" s="144" t="s">
        <v>429</v>
      </c>
      <c r="F166" s="3">
        <v>160</v>
      </c>
      <c r="G166" s="89">
        <v>0</v>
      </c>
    </row>
    <row r="167" spans="1:7" ht="30" customHeight="1">
      <c r="A167" s="204"/>
      <c r="B167" s="227"/>
      <c r="C167" s="214" t="s">
        <v>430</v>
      </c>
      <c r="D167" s="215"/>
      <c r="E167" s="144" t="s">
        <v>431</v>
      </c>
      <c r="F167" s="3">
        <v>161</v>
      </c>
      <c r="G167" s="89">
        <v>1</v>
      </c>
    </row>
    <row r="168" spans="1:7" ht="30" customHeight="1">
      <c r="A168" s="204"/>
      <c r="B168" s="227"/>
      <c r="C168" s="214" t="s">
        <v>432</v>
      </c>
      <c r="D168" s="215"/>
      <c r="E168" s="144" t="s">
        <v>433</v>
      </c>
      <c r="F168" s="3">
        <v>162</v>
      </c>
      <c r="G168" s="89">
        <v>1</v>
      </c>
    </row>
    <row r="169" spans="1:7" ht="31.5" customHeight="1">
      <c r="A169" s="204"/>
      <c r="B169" s="227"/>
      <c r="C169" s="214" t="s">
        <v>434</v>
      </c>
      <c r="D169" s="215"/>
      <c r="E169" s="144" t="s">
        <v>435</v>
      </c>
      <c r="F169" s="3">
        <v>163</v>
      </c>
      <c r="G169" s="89">
        <v>0</v>
      </c>
    </row>
    <row r="170" spans="1:7" ht="62.25" customHeight="1">
      <c r="A170" s="204"/>
      <c r="B170" s="228"/>
      <c r="C170" s="214" t="s">
        <v>436</v>
      </c>
      <c r="D170" s="215"/>
      <c r="E170" s="145" t="s">
        <v>437</v>
      </c>
      <c r="F170" s="3">
        <v>164</v>
      </c>
      <c r="G170" s="89">
        <v>5</v>
      </c>
    </row>
    <row r="171" spans="1:7" ht="40.5" customHeight="1">
      <c r="A171" s="204"/>
      <c r="B171" s="226" t="s">
        <v>595</v>
      </c>
      <c r="C171" s="214" t="s">
        <v>542</v>
      </c>
      <c r="D171" s="215"/>
      <c r="E171" s="145" t="s">
        <v>441</v>
      </c>
      <c r="F171" s="3">
        <v>165</v>
      </c>
      <c r="G171" s="89">
        <v>4076</v>
      </c>
    </row>
    <row r="172" spans="1:7" ht="17.25" customHeight="1">
      <c r="A172" s="204"/>
      <c r="B172" s="227"/>
      <c r="C172" s="214" t="s">
        <v>762</v>
      </c>
      <c r="D172" s="215"/>
      <c r="E172" s="145" t="s">
        <v>442</v>
      </c>
      <c r="F172" s="3">
        <v>166</v>
      </c>
      <c r="G172" s="89">
        <v>4060</v>
      </c>
    </row>
    <row r="173" spans="1:7" ht="18.75" customHeight="1">
      <c r="A173" s="204"/>
      <c r="B173" s="227"/>
      <c r="C173" s="214" t="s">
        <v>508</v>
      </c>
      <c r="D173" s="215"/>
      <c r="E173" s="145" t="s">
        <v>443</v>
      </c>
      <c r="F173" s="3">
        <v>167</v>
      </c>
      <c r="G173" s="89">
        <v>0</v>
      </c>
    </row>
    <row r="174" spans="1:7" ht="18.75" customHeight="1">
      <c r="A174" s="204"/>
      <c r="B174" s="227"/>
      <c r="C174" s="214" t="s">
        <v>543</v>
      </c>
      <c r="D174" s="215"/>
      <c r="E174" s="145" t="s">
        <v>307</v>
      </c>
      <c r="F174" s="3">
        <v>168</v>
      </c>
      <c r="G174" s="89">
        <v>187</v>
      </c>
    </row>
    <row r="175" spans="1:7" ht="17.25" customHeight="1">
      <c r="A175" s="204"/>
      <c r="B175" s="227"/>
      <c r="C175" s="214" t="s">
        <v>544</v>
      </c>
      <c r="D175" s="215"/>
      <c r="E175" s="145" t="s">
        <v>308</v>
      </c>
      <c r="F175" s="3">
        <v>169</v>
      </c>
      <c r="G175" s="89">
        <v>40</v>
      </c>
    </row>
    <row r="176" spans="1:7" ht="30" customHeight="1">
      <c r="A176" s="205"/>
      <c r="B176" s="228"/>
      <c r="C176" s="214" t="s">
        <v>545</v>
      </c>
      <c r="D176" s="215"/>
      <c r="E176" s="145" t="s">
        <v>309</v>
      </c>
      <c r="F176" s="3">
        <v>170</v>
      </c>
      <c r="G176" s="89">
        <v>9</v>
      </c>
    </row>
    <row r="177" spans="1:7" ht="44.25" customHeight="1">
      <c r="A177" s="203" t="s">
        <v>596</v>
      </c>
      <c r="B177" s="226" t="s">
        <v>598</v>
      </c>
      <c r="C177" s="214" t="s">
        <v>438</v>
      </c>
      <c r="D177" s="215"/>
      <c r="E177" s="144" t="s">
        <v>440</v>
      </c>
      <c r="F177" s="3">
        <v>171</v>
      </c>
      <c r="G177" s="89">
        <v>172</v>
      </c>
    </row>
    <row r="178" spans="1:7" ht="45" customHeight="1">
      <c r="A178" s="204"/>
      <c r="B178" s="227"/>
      <c r="C178" s="214" t="s">
        <v>445</v>
      </c>
      <c r="D178" s="215"/>
      <c r="E178" s="144" t="s">
        <v>446</v>
      </c>
      <c r="F178" s="3">
        <v>172</v>
      </c>
      <c r="G178" s="89">
        <v>180</v>
      </c>
    </row>
    <row r="179" spans="1:7" ht="42" customHeight="1">
      <c r="A179" s="204"/>
      <c r="B179" s="227"/>
      <c r="C179" s="214" t="s">
        <v>447</v>
      </c>
      <c r="D179" s="215"/>
      <c r="E179" s="144" t="s">
        <v>448</v>
      </c>
      <c r="F179" s="3">
        <v>173</v>
      </c>
      <c r="G179" s="89">
        <v>171</v>
      </c>
    </row>
    <row r="180" spans="1:7" ht="40.5" customHeight="1">
      <c r="A180" s="204"/>
      <c r="B180" s="227"/>
      <c r="C180" s="214" t="s">
        <v>451</v>
      </c>
      <c r="D180" s="215"/>
      <c r="E180" s="144" t="s">
        <v>452</v>
      </c>
      <c r="F180" s="3">
        <v>174</v>
      </c>
      <c r="G180" s="89">
        <v>178</v>
      </c>
    </row>
    <row r="181" spans="1:7" ht="47.25" customHeight="1">
      <c r="A181" s="204"/>
      <c r="B181" s="227"/>
      <c r="C181" s="214" t="s">
        <v>453</v>
      </c>
      <c r="D181" s="215"/>
      <c r="E181" s="144" t="s">
        <v>454</v>
      </c>
      <c r="F181" s="3">
        <v>175</v>
      </c>
      <c r="G181" s="89">
        <v>20</v>
      </c>
    </row>
    <row r="182" spans="1:7" ht="49.5" customHeight="1">
      <c r="A182" s="204"/>
      <c r="B182" s="227"/>
      <c r="C182" s="214" t="s">
        <v>455</v>
      </c>
      <c r="D182" s="215"/>
      <c r="E182" s="144" t="s">
        <v>456</v>
      </c>
      <c r="F182" s="3">
        <v>176</v>
      </c>
      <c r="G182" s="89">
        <v>0</v>
      </c>
    </row>
    <row r="183" spans="1:7" ht="42.75" customHeight="1">
      <c r="A183" s="204"/>
      <c r="B183" s="227"/>
      <c r="C183" s="214" t="s">
        <v>457</v>
      </c>
      <c r="D183" s="215"/>
      <c r="E183" s="144" t="s">
        <v>458</v>
      </c>
      <c r="F183" s="3">
        <v>177</v>
      </c>
      <c r="G183" s="89">
        <v>25</v>
      </c>
    </row>
    <row r="184" spans="1:7" ht="46.5" customHeight="1">
      <c r="A184" s="204"/>
      <c r="B184" s="227"/>
      <c r="C184" s="214" t="s">
        <v>688</v>
      </c>
      <c r="D184" s="215"/>
      <c r="E184" s="144" t="s">
        <v>459</v>
      </c>
      <c r="F184" s="3">
        <v>178</v>
      </c>
      <c r="G184" s="89">
        <v>0</v>
      </c>
    </row>
    <row r="185" spans="1:7" ht="31.5" customHeight="1">
      <c r="A185" s="204"/>
      <c r="B185" s="227"/>
      <c r="C185" s="214" t="s">
        <v>460</v>
      </c>
      <c r="D185" s="215"/>
      <c r="E185" s="144" t="s">
        <v>461</v>
      </c>
      <c r="F185" s="3">
        <v>179</v>
      </c>
      <c r="G185" s="89">
        <v>0</v>
      </c>
    </row>
    <row r="186" spans="1:7" ht="30.75" customHeight="1">
      <c r="A186" s="204"/>
      <c r="B186" s="227"/>
      <c r="C186" s="214" t="s">
        <v>462</v>
      </c>
      <c r="D186" s="215"/>
      <c r="E186" s="144" t="s">
        <v>463</v>
      </c>
      <c r="F186" s="3">
        <v>180</v>
      </c>
      <c r="G186" s="89">
        <v>1</v>
      </c>
    </row>
    <row r="187" spans="1:7" ht="33.75" customHeight="1">
      <c r="A187" s="204"/>
      <c r="B187" s="227"/>
      <c r="C187" s="214" t="s">
        <v>464</v>
      </c>
      <c r="D187" s="215"/>
      <c r="E187" s="144" t="s">
        <v>465</v>
      </c>
      <c r="F187" s="3">
        <v>181</v>
      </c>
      <c r="G187" s="89">
        <v>0</v>
      </c>
    </row>
    <row r="188" spans="1:7" ht="35.25" customHeight="1">
      <c r="A188" s="204"/>
      <c r="B188" s="228"/>
      <c r="C188" s="214" t="s">
        <v>466</v>
      </c>
      <c r="D188" s="215"/>
      <c r="E188" s="144" t="s">
        <v>467</v>
      </c>
      <c r="F188" s="3">
        <v>182</v>
      </c>
      <c r="G188" s="89">
        <v>0</v>
      </c>
    </row>
    <row r="189" spans="1:7" ht="53.25" customHeight="1">
      <c r="A189" s="203" t="s">
        <v>763</v>
      </c>
      <c r="B189" s="226" t="s">
        <v>597</v>
      </c>
      <c r="C189" s="214" t="s">
        <v>468</v>
      </c>
      <c r="D189" s="215"/>
      <c r="E189" s="144" t="s">
        <v>764</v>
      </c>
      <c r="F189" s="3">
        <v>183</v>
      </c>
      <c r="G189" s="89">
        <v>6</v>
      </c>
    </row>
    <row r="190" spans="1:7" ht="45.75" customHeight="1">
      <c r="A190" s="204"/>
      <c r="B190" s="227"/>
      <c r="C190" s="214" t="s">
        <v>469</v>
      </c>
      <c r="D190" s="215"/>
      <c r="E190" s="144" t="s">
        <v>470</v>
      </c>
      <c r="F190" s="3">
        <v>184</v>
      </c>
      <c r="G190" s="89">
        <v>5</v>
      </c>
    </row>
    <row r="191" spans="1:7" ht="48.75" customHeight="1">
      <c r="A191" s="204"/>
      <c r="B191" s="227"/>
      <c r="C191" s="214" t="s">
        <v>471</v>
      </c>
      <c r="D191" s="215"/>
      <c r="E191" s="144" t="s">
        <v>472</v>
      </c>
      <c r="F191" s="3">
        <v>185</v>
      </c>
      <c r="G191" s="89">
        <v>1</v>
      </c>
    </row>
    <row r="192" spans="1:7" ht="41.25" customHeight="1">
      <c r="A192" s="204"/>
      <c r="B192" s="227"/>
      <c r="C192" s="214" t="s">
        <v>473</v>
      </c>
      <c r="D192" s="215"/>
      <c r="E192" s="144" t="s">
        <v>474</v>
      </c>
      <c r="F192" s="3">
        <v>186</v>
      </c>
      <c r="G192" s="89">
        <v>0</v>
      </c>
    </row>
    <row r="193" spans="1:7" ht="41.25" customHeight="1">
      <c r="A193" s="204"/>
      <c r="B193" s="227"/>
      <c r="C193" s="214" t="s">
        <v>601</v>
      </c>
      <c r="D193" s="215"/>
      <c r="E193" s="144" t="s">
        <v>11</v>
      </c>
      <c r="F193" s="3">
        <v>187</v>
      </c>
      <c r="G193" s="89">
        <v>2</v>
      </c>
    </row>
    <row r="194" spans="1:7" ht="30.75" customHeight="1">
      <c r="A194" s="204"/>
      <c r="B194" s="227"/>
      <c r="C194" s="214" t="s">
        <v>599</v>
      </c>
      <c r="D194" s="215"/>
      <c r="E194" s="144" t="s">
        <v>9</v>
      </c>
      <c r="F194" s="3">
        <v>188</v>
      </c>
      <c r="G194" s="89">
        <v>0</v>
      </c>
    </row>
    <row r="195" spans="1:7" ht="30" customHeight="1">
      <c r="A195" s="205"/>
      <c r="B195" s="227"/>
      <c r="C195" s="214" t="s">
        <v>600</v>
      </c>
      <c r="D195" s="215"/>
      <c r="E195" s="144" t="s">
        <v>10</v>
      </c>
      <c r="F195" s="3">
        <v>189</v>
      </c>
      <c r="G195" s="89">
        <v>0</v>
      </c>
    </row>
    <row r="196" spans="1:7" ht="51" customHeight="1">
      <c r="A196" s="206" t="s">
        <v>765</v>
      </c>
      <c r="B196" s="236" t="s">
        <v>766</v>
      </c>
      <c r="C196" s="216" t="s">
        <v>475</v>
      </c>
      <c r="D196" s="217"/>
      <c r="E196" s="141" t="s">
        <v>476</v>
      </c>
      <c r="F196" s="3">
        <v>190</v>
      </c>
      <c r="G196" s="89">
        <v>296</v>
      </c>
    </row>
    <row r="197" spans="1:7" ht="45.75" customHeight="1">
      <c r="A197" s="207"/>
      <c r="B197" s="238"/>
      <c r="C197" s="216" t="s">
        <v>689</v>
      </c>
      <c r="D197" s="217"/>
      <c r="E197" s="141" t="s">
        <v>477</v>
      </c>
      <c r="F197" s="3">
        <v>191</v>
      </c>
      <c r="G197" s="89">
        <v>16</v>
      </c>
    </row>
    <row r="198" spans="1:7" ht="31.5" customHeight="1">
      <c r="A198" s="243" t="s">
        <v>478</v>
      </c>
      <c r="B198" s="244"/>
      <c r="C198" s="214" t="s">
        <v>549</v>
      </c>
      <c r="D198" s="215"/>
      <c r="E198" s="145" t="s">
        <v>479</v>
      </c>
      <c r="F198" s="3">
        <v>192</v>
      </c>
      <c r="G198" s="91"/>
    </row>
    <row r="199" spans="1:7" ht="27" customHeight="1">
      <c r="A199" s="245"/>
      <c r="B199" s="246"/>
      <c r="C199" s="214" t="s">
        <v>550</v>
      </c>
      <c r="D199" s="215"/>
      <c r="E199" s="145" t="s">
        <v>480</v>
      </c>
      <c r="F199" s="3">
        <v>193</v>
      </c>
      <c r="G199" s="91"/>
    </row>
    <row r="200" spans="1:7" ht="27" customHeight="1">
      <c r="A200" s="247"/>
      <c r="B200" s="248"/>
      <c r="C200" s="214" t="s">
        <v>551</v>
      </c>
      <c r="D200" s="215"/>
      <c r="E200" s="145" t="s">
        <v>481</v>
      </c>
      <c r="F200" s="3">
        <v>194</v>
      </c>
      <c r="G200" s="91"/>
    </row>
    <row r="201" spans="2:96" ht="12.75">
      <c r="B201" s="2"/>
      <c r="C201" s="2"/>
      <c r="D201" s="2"/>
      <c r="E201" s="2"/>
      <c r="F201" s="2"/>
      <c r="G201" s="2"/>
      <c r="CR201" s="2"/>
    </row>
  </sheetData>
  <sheetProtection/>
  <mergeCells count="157">
    <mergeCell ref="B177:B188"/>
    <mergeCell ref="C177:D177"/>
    <mergeCell ref="B196:B197"/>
    <mergeCell ref="C196:D196"/>
    <mergeCell ref="C197:D197"/>
    <mergeCell ref="B189:B195"/>
    <mergeCell ref="C189:D189"/>
    <mergeCell ref="C190:D190"/>
    <mergeCell ref="C191:D191"/>
    <mergeCell ref="C192:D192"/>
    <mergeCell ref="A198:B200"/>
    <mergeCell ref="C198:D198"/>
    <mergeCell ref="C199:D199"/>
    <mergeCell ref="C200:D200"/>
    <mergeCell ref="C193:D193"/>
    <mergeCell ref="C194:D194"/>
    <mergeCell ref="C195:D195"/>
    <mergeCell ref="C185:D185"/>
    <mergeCell ref="C186:D186"/>
    <mergeCell ref="C187:D187"/>
    <mergeCell ref="C188:D188"/>
    <mergeCell ref="C182:D182"/>
    <mergeCell ref="C183:D183"/>
    <mergeCell ref="C184:D184"/>
    <mergeCell ref="C169:D169"/>
    <mergeCell ref="C170:D170"/>
    <mergeCell ref="C178:D178"/>
    <mergeCell ref="C179:D179"/>
    <mergeCell ref="C180:D180"/>
    <mergeCell ref="C181:D181"/>
    <mergeCell ref="B171:B176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A157:A176"/>
    <mergeCell ref="B157:B170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A153:B156"/>
    <mergeCell ref="C153:D153"/>
    <mergeCell ref="C154:D154"/>
    <mergeCell ref="C155:D155"/>
    <mergeCell ref="C156:D156"/>
    <mergeCell ref="B147:B152"/>
    <mergeCell ref="C147:D147"/>
    <mergeCell ref="C148:D148"/>
    <mergeCell ref="C149:D149"/>
    <mergeCell ref="C150:D150"/>
    <mergeCell ref="C151:D151"/>
    <mergeCell ref="C152:D152"/>
    <mergeCell ref="A139:A152"/>
    <mergeCell ref="B139:B146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B132:B138"/>
    <mergeCell ref="C132:D132"/>
    <mergeCell ref="C133:D133"/>
    <mergeCell ref="C134:D134"/>
    <mergeCell ref="C135:D135"/>
    <mergeCell ref="C136:D136"/>
    <mergeCell ref="C137:D137"/>
    <mergeCell ref="C138:D138"/>
    <mergeCell ref="B122:B131"/>
    <mergeCell ref="C122:D122"/>
    <mergeCell ref="C123:C124"/>
    <mergeCell ref="C125:D125"/>
    <mergeCell ref="C126:D126"/>
    <mergeCell ref="C127:C128"/>
    <mergeCell ref="C129:D129"/>
    <mergeCell ref="C130:D130"/>
    <mergeCell ref="C131:D131"/>
    <mergeCell ref="B119:B121"/>
    <mergeCell ref="C119:D119"/>
    <mergeCell ref="C120:D120"/>
    <mergeCell ref="C121:D121"/>
    <mergeCell ref="C99:D99"/>
    <mergeCell ref="B100:B118"/>
    <mergeCell ref="C100:D100"/>
    <mergeCell ref="C101:D101"/>
    <mergeCell ref="C102:D102"/>
    <mergeCell ref="C103:D103"/>
    <mergeCell ref="C104:C106"/>
    <mergeCell ref="C107:D107"/>
    <mergeCell ref="C108:C113"/>
    <mergeCell ref="C114:C118"/>
    <mergeCell ref="B71:B99"/>
    <mergeCell ref="C71:D71"/>
    <mergeCell ref="C72:D72"/>
    <mergeCell ref="C73:C79"/>
    <mergeCell ref="C80:C89"/>
    <mergeCell ref="C90:D90"/>
    <mergeCell ref="C91:C95"/>
    <mergeCell ref="C96:D96"/>
    <mergeCell ref="C97:D97"/>
    <mergeCell ref="C98:D98"/>
    <mergeCell ref="C65:D65"/>
    <mergeCell ref="C66:D66"/>
    <mergeCell ref="C67:D67"/>
    <mergeCell ref="C68:C70"/>
    <mergeCell ref="C63:D63"/>
    <mergeCell ref="C64:D64"/>
    <mergeCell ref="C59:D59"/>
    <mergeCell ref="C60:D60"/>
    <mergeCell ref="C61:D61"/>
    <mergeCell ref="C62:D62"/>
    <mergeCell ref="C18:C21"/>
    <mergeCell ref="C22:C23"/>
    <mergeCell ref="C24:C39"/>
    <mergeCell ref="C40:D40"/>
    <mergeCell ref="B5:D5"/>
    <mergeCell ref="A6:D6"/>
    <mergeCell ref="A7:A138"/>
    <mergeCell ref="B7:B70"/>
    <mergeCell ref="C7:D7"/>
    <mergeCell ref="C8:D8"/>
    <mergeCell ref="C9:D9"/>
    <mergeCell ref="C10:D10"/>
    <mergeCell ref="C11:C16"/>
    <mergeCell ref="C17:D17"/>
    <mergeCell ref="C58:D58"/>
    <mergeCell ref="C44:D44"/>
    <mergeCell ref="C45:D45"/>
    <mergeCell ref="C46:C47"/>
    <mergeCell ref="C48:C51"/>
    <mergeCell ref="C52:D52"/>
    <mergeCell ref="C53:D53"/>
    <mergeCell ref="C54:C56"/>
    <mergeCell ref="C57:D57"/>
    <mergeCell ref="A177:A188"/>
    <mergeCell ref="A189:A195"/>
    <mergeCell ref="A196:A197"/>
    <mergeCell ref="F1:G1"/>
    <mergeCell ref="A2:C2"/>
    <mergeCell ref="A4:G4"/>
    <mergeCell ref="D2:E2"/>
    <mergeCell ref="C41:D41"/>
    <mergeCell ref="C42:D42"/>
    <mergeCell ref="C43:D43"/>
  </mergeCells>
  <conditionalFormatting sqref="F14:F99">
    <cfRule type="cellIs" priority="1" dxfId="0" operator="equal" stopIfTrue="1">
      <formula>"х"</formula>
    </cfRule>
    <cfRule type="cellIs" priority="2" dxfId="1" operator="lessThan" stopIfTrue="1">
      <formula>0</formula>
    </cfRule>
    <cfRule type="cellIs" priority="3" dxfId="1" operator="equal" stopIfTrue="1">
      <formula>" "</formula>
    </cfRule>
  </conditionalFormatting>
  <printOptions/>
  <pageMargins left="0.7874015748031497" right="0.3937007874015748" top="0.3937007874015748" bottom="0.3937007874015748" header="0" footer="0"/>
  <pageSetup horizontalDpi="600" verticalDpi="600" orientation="portrait" paperSize="9" scale="53" r:id="rId1"/>
  <rowBreaks count="3" manualBreakCount="3">
    <brk id="65" max="255" man="1"/>
    <brk id="120" max="255" man="1"/>
    <brk id="1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DM24"/>
  <sheetViews>
    <sheetView showGridLines="0" zoomScale="75" zoomScaleNormal="75" workbookViewId="0" topLeftCell="A1">
      <selection activeCell="B20" sqref="B20:G20"/>
    </sheetView>
  </sheetViews>
  <sheetFormatPr defaultColWidth="9.140625" defaultRowHeight="12.75"/>
  <cols>
    <col min="1" max="1" width="35.7109375" style="61" customWidth="1"/>
    <col min="2" max="2" width="25.421875" style="61" customWidth="1"/>
    <col min="3" max="3" width="7.421875" style="61" customWidth="1"/>
    <col min="4" max="4" width="14.57421875" style="61" customWidth="1"/>
    <col min="5" max="5" width="13.140625" style="61" customWidth="1"/>
    <col min="6" max="6" width="15.140625" style="61" customWidth="1"/>
    <col min="7" max="7" width="13.57421875" style="61" customWidth="1"/>
    <col min="8" max="16384" width="9.140625" style="61" customWidth="1"/>
  </cols>
  <sheetData>
    <row r="1" ht="11.25" customHeight="1"/>
    <row r="2" spans="1:7" s="64" customFormat="1" ht="16.5" customHeight="1">
      <c r="A2" s="62" t="s">
        <v>502</v>
      </c>
      <c r="B2" s="63"/>
      <c r="C2" s="249" t="str">
        <f>IF('Титул ф.01(s03)'!D20=0," ",'Титул ф.01(s03)'!D20)</f>
        <v>Ульяновский областной суд </v>
      </c>
      <c r="D2" s="250"/>
      <c r="E2" s="250"/>
      <c r="F2" s="250"/>
      <c r="G2" s="251"/>
    </row>
    <row r="3" spans="1:7" s="64" customFormat="1" ht="10.5" customHeight="1">
      <c r="A3" s="62"/>
      <c r="B3" s="63"/>
      <c r="C3" s="65"/>
      <c r="D3" s="65"/>
      <c r="E3" s="65"/>
      <c r="F3" s="66"/>
      <c r="G3" s="66"/>
    </row>
    <row r="4" spans="1:117" s="2" customFormat="1" ht="42" customHeight="1">
      <c r="A4" s="252" t="s">
        <v>483</v>
      </c>
      <c r="B4" s="252"/>
      <c r="C4" s="252"/>
      <c r="D4" s="252"/>
      <c r="E4" s="252"/>
      <c r="F4" s="252"/>
      <c r="G4" s="252"/>
      <c r="H4" s="6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</row>
    <row r="5" spans="1:117" s="2" customFormat="1" ht="48" customHeight="1">
      <c r="A5" s="253"/>
      <c r="B5" s="254" t="s">
        <v>504</v>
      </c>
      <c r="C5" s="256" t="s">
        <v>556</v>
      </c>
      <c r="D5" s="257" t="s">
        <v>484</v>
      </c>
      <c r="E5" s="258"/>
      <c r="F5" s="257" t="s">
        <v>485</v>
      </c>
      <c r="G5" s="259"/>
      <c r="H5" s="6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</row>
    <row r="6" spans="1:117" s="2" customFormat="1" ht="77.25" customHeight="1">
      <c r="A6" s="253"/>
      <c r="B6" s="255"/>
      <c r="C6" s="256"/>
      <c r="D6" s="68" t="s">
        <v>557</v>
      </c>
      <c r="E6" s="68" t="s">
        <v>486</v>
      </c>
      <c r="F6" s="68" t="s">
        <v>557</v>
      </c>
      <c r="G6" s="68" t="s">
        <v>486</v>
      </c>
      <c r="H6" s="6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</row>
    <row r="7" spans="1:117" s="73" customFormat="1" ht="11.25">
      <c r="A7" s="69" t="s">
        <v>558</v>
      </c>
      <c r="B7" s="69" t="s">
        <v>559</v>
      </c>
      <c r="C7" s="70"/>
      <c r="D7" s="70">
        <v>1</v>
      </c>
      <c r="E7" s="70">
        <v>2</v>
      </c>
      <c r="F7" s="70">
        <v>3</v>
      </c>
      <c r="G7" s="70">
        <v>4</v>
      </c>
      <c r="H7" s="7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</row>
    <row r="8" spans="1:117" s="2" customFormat="1" ht="24.75" customHeight="1">
      <c r="A8" s="74" t="s">
        <v>560</v>
      </c>
      <c r="B8" s="57" t="s">
        <v>487</v>
      </c>
      <c r="C8" s="70">
        <v>1</v>
      </c>
      <c r="D8" s="89">
        <v>3</v>
      </c>
      <c r="E8" s="89">
        <v>0</v>
      </c>
      <c r="F8" s="89">
        <v>0</v>
      </c>
      <c r="G8" s="89">
        <v>0</v>
      </c>
      <c r="H8" s="6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</row>
    <row r="9" spans="1:117" s="2" customFormat="1" ht="24.75" customHeight="1">
      <c r="A9" s="74" t="s">
        <v>561</v>
      </c>
      <c r="B9" s="57" t="s">
        <v>488</v>
      </c>
      <c r="C9" s="70">
        <v>2</v>
      </c>
      <c r="D9" s="89">
        <v>2</v>
      </c>
      <c r="E9" s="89">
        <v>0</v>
      </c>
      <c r="F9" s="89">
        <v>0</v>
      </c>
      <c r="G9" s="89">
        <v>0</v>
      </c>
      <c r="H9" s="6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</row>
    <row r="10" spans="1:117" s="2" customFormat="1" ht="24.75" customHeight="1">
      <c r="A10" s="74" t="s">
        <v>563</v>
      </c>
      <c r="B10" s="57" t="s">
        <v>489</v>
      </c>
      <c r="C10" s="70">
        <v>3</v>
      </c>
      <c r="D10" s="89">
        <v>0</v>
      </c>
      <c r="E10" s="89">
        <v>0</v>
      </c>
      <c r="F10" s="89">
        <v>0</v>
      </c>
      <c r="G10" s="89">
        <v>0</v>
      </c>
      <c r="H10" s="6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</row>
    <row r="11" spans="1:117" s="2" customFormat="1" ht="24.75" customHeight="1">
      <c r="A11" s="74" t="s">
        <v>490</v>
      </c>
      <c r="B11" s="57" t="s">
        <v>769</v>
      </c>
      <c r="C11" s="70">
        <v>4</v>
      </c>
      <c r="D11" s="89">
        <v>1</v>
      </c>
      <c r="E11" s="89">
        <v>0</v>
      </c>
      <c r="F11" s="89">
        <v>0</v>
      </c>
      <c r="G11" s="89">
        <v>0</v>
      </c>
      <c r="H11" s="6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</row>
    <row r="12" spans="1:117" s="2" customFormat="1" ht="24.75" customHeight="1">
      <c r="A12" s="74" t="s">
        <v>546</v>
      </c>
      <c r="B12" s="57" t="s">
        <v>491</v>
      </c>
      <c r="C12" s="70">
        <v>5</v>
      </c>
      <c r="D12" s="89">
        <v>0</v>
      </c>
      <c r="E12" s="89">
        <v>0</v>
      </c>
      <c r="F12" s="89">
        <v>0</v>
      </c>
      <c r="G12" s="89">
        <v>0</v>
      </c>
      <c r="H12" s="6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</row>
    <row r="13" spans="1:117" s="2" customFormat="1" ht="24.75" customHeight="1">
      <c r="A13" s="74" t="s">
        <v>492</v>
      </c>
      <c r="B13" s="57" t="s">
        <v>493</v>
      </c>
      <c r="C13" s="70">
        <v>6</v>
      </c>
      <c r="D13" s="89">
        <v>1</v>
      </c>
      <c r="E13" s="89">
        <v>0</v>
      </c>
      <c r="F13" s="89">
        <v>0</v>
      </c>
      <c r="G13" s="89">
        <v>0</v>
      </c>
      <c r="H13" s="6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1:117" s="2" customFormat="1" ht="33.75" customHeight="1">
      <c r="A14" s="74" t="s">
        <v>564</v>
      </c>
      <c r="B14" s="57" t="s">
        <v>494</v>
      </c>
      <c r="C14" s="70">
        <v>7</v>
      </c>
      <c r="D14" s="89">
        <v>1</v>
      </c>
      <c r="E14" s="89">
        <v>0</v>
      </c>
      <c r="F14" s="89">
        <v>0</v>
      </c>
      <c r="G14" s="89">
        <v>0</v>
      </c>
      <c r="H14" s="6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</row>
    <row r="15" spans="8:117" s="2" customFormat="1" ht="12.75">
      <c r="H15" s="6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</row>
    <row r="16" spans="1:7" ht="24" customHeight="1">
      <c r="A16" s="75" t="s">
        <v>13</v>
      </c>
      <c r="B16" s="260"/>
      <c r="C16" s="260"/>
      <c r="D16" s="260"/>
      <c r="E16" s="260"/>
      <c r="F16" s="260"/>
      <c r="G16" s="260"/>
    </row>
    <row r="17" spans="1:7" ht="15">
      <c r="A17" s="76"/>
      <c r="B17" s="261" t="s">
        <v>449</v>
      </c>
      <c r="C17" s="261"/>
      <c r="D17" s="261"/>
      <c r="E17" s="261"/>
      <c r="F17" s="261"/>
      <c r="G17" s="261"/>
    </row>
    <row r="18" spans="1:7" ht="15" customHeight="1">
      <c r="A18" s="265" t="s">
        <v>568</v>
      </c>
      <c r="B18" s="262" t="s">
        <v>495</v>
      </c>
      <c r="C18" s="262"/>
      <c r="D18" s="262"/>
      <c r="E18" s="262"/>
      <c r="F18" s="262"/>
      <c r="G18" s="262"/>
    </row>
    <row r="19" spans="1:7" ht="15">
      <c r="A19" s="265"/>
      <c r="B19" s="266"/>
      <c r="C19" s="266"/>
      <c r="D19" s="266"/>
      <c r="E19" s="266"/>
      <c r="F19" s="266"/>
      <c r="G19" s="266"/>
    </row>
    <row r="20" spans="1:7" ht="15">
      <c r="A20" s="265"/>
      <c r="B20" s="261" t="s">
        <v>450</v>
      </c>
      <c r="C20" s="261"/>
      <c r="D20" s="261"/>
      <c r="E20" s="261"/>
      <c r="F20" s="261"/>
      <c r="G20" s="261"/>
    </row>
    <row r="21" spans="1:7" ht="15" customHeight="1">
      <c r="A21" s="77"/>
      <c r="B21" s="262" t="s">
        <v>495</v>
      </c>
      <c r="C21" s="262"/>
      <c r="D21" s="262"/>
      <c r="E21" s="262"/>
      <c r="F21" s="262"/>
      <c r="G21" s="262"/>
    </row>
    <row r="22" spans="1:7" ht="15" customHeight="1">
      <c r="A22" s="78" t="s">
        <v>565</v>
      </c>
      <c r="B22" s="79" t="s">
        <v>781</v>
      </c>
      <c r="C22" s="64"/>
      <c r="D22" s="64"/>
      <c r="E22" s="80"/>
      <c r="F22" s="263" t="s">
        <v>0</v>
      </c>
      <c r="G22" s="263"/>
    </row>
    <row r="23" spans="1:7" ht="15" customHeight="1">
      <c r="A23" s="78"/>
      <c r="B23" s="81" t="s">
        <v>569</v>
      </c>
      <c r="E23" s="80"/>
      <c r="F23" s="264" t="s">
        <v>566</v>
      </c>
      <c r="G23" s="264"/>
    </row>
    <row r="24" spans="1:7" ht="15">
      <c r="A24" s="64"/>
      <c r="B24" s="64"/>
      <c r="E24" s="64"/>
      <c r="F24" s="64"/>
      <c r="G24" s="64"/>
    </row>
  </sheetData>
  <mergeCells count="16">
    <mergeCell ref="F23:G23"/>
    <mergeCell ref="A18:A20"/>
    <mergeCell ref="B18:G18"/>
    <mergeCell ref="B19:G19"/>
    <mergeCell ref="B20:G20"/>
    <mergeCell ref="B16:G16"/>
    <mergeCell ref="B17:G17"/>
    <mergeCell ref="B21:G21"/>
    <mergeCell ref="F22:G22"/>
    <mergeCell ref="C2:G2"/>
    <mergeCell ref="A4:G4"/>
    <mergeCell ref="A5:A6"/>
    <mergeCell ref="B5:B6"/>
    <mergeCell ref="C5:C6"/>
    <mergeCell ref="D5:E5"/>
    <mergeCell ref="F5:G5"/>
  </mergeCells>
  <conditionalFormatting sqref="E6:E7 E15:E19">
    <cfRule type="cellIs" priority="1" dxfId="0" operator="equal" stopIfTrue="1">
      <formula>"х"</formula>
    </cfRule>
    <cfRule type="cellIs" priority="2" dxfId="1" operator="lessThan" stopIfTrue="1">
      <formula>0</formula>
    </cfRule>
    <cfRule type="cellIs" priority="3" dxfId="1" operator="equal" stopIfTrue="1">
      <formula>" "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128"/>
  <sheetViews>
    <sheetView workbookViewId="0" topLeftCell="A1">
      <pane ySplit="1" topLeftCell="BM83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00390625" style="5" customWidth="1"/>
    <col min="2" max="2" width="13.00390625" style="121" customWidth="1"/>
    <col min="3" max="3" width="37.00390625" style="118" customWidth="1"/>
    <col min="4" max="4" width="44.421875" style="118" customWidth="1"/>
    <col min="5" max="16384" width="9.140625" style="5" customWidth="1"/>
  </cols>
  <sheetData>
    <row r="1" spans="1:4" s="7" customFormat="1" ht="13.5" thickBot="1">
      <c r="A1" s="114" t="s">
        <v>188</v>
      </c>
      <c r="B1" s="119" t="s">
        <v>189</v>
      </c>
      <c r="C1" s="116" t="s">
        <v>190</v>
      </c>
      <c r="D1" s="116" t="s">
        <v>191</v>
      </c>
    </row>
    <row r="2" spans="1:4" ht="25.5">
      <c r="A2" s="115">
        <f>IF((SUM('Раздел 1'!G97:G97)&lt;=SUM('Раздел 1'!G96:G96)),"","Неверно!")</f>
      </c>
      <c r="B2" s="120">
        <v>63107</v>
      </c>
      <c r="C2" s="117" t="s">
        <v>192</v>
      </c>
      <c r="D2" s="117" t="s">
        <v>193</v>
      </c>
    </row>
    <row r="3" spans="1:4" ht="25.5">
      <c r="A3" s="115">
        <f>IF((SUM('Раздел 1'!G149:G149)&lt;=SUM('Раздел 1'!G148:G148)),"","Неверно!")</f>
      </c>
      <c r="B3" s="120">
        <v>63108</v>
      </c>
      <c r="C3" s="117" t="s">
        <v>194</v>
      </c>
      <c r="D3" s="117" t="s">
        <v>195</v>
      </c>
    </row>
    <row r="4" spans="1:4" ht="25.5">
      <c r="A4" s="115">
        <f>IF((SUM('Раздел 1'!G91:G95)&lt;=SUM('Раздел 1'!G90:G90)),"","Неверно!")</f>
      </c>
      <c r="B4" s="120">
        <v>63109</v>
      </c>
      <c r="C4" s="117" t="s">
        <v>196</v>
      </c>
      <c r="D4" s="117" t="s">
        <v>197</v>
      </c>
    </row>
    <row r="5" spans="1:4" ht="25.5">
      <c r="A5" s="115">
        <f>IF((SUM('Раздел 1'!G120:G120)&lt;=SUM('Раздел 1'!G119:G119)),"","Неверно!")</f>
      </c>
      <c r="B5" s="120">
        <v>63110</v>
      </c>
      <c r="C5" s="117" t="s">
        <v>198</v>
      </c>
      <c r="D5" s="117" t="s">
        <v>199</v>
      </c>
    </row>
    <row r="6" spans="1:4" ht="25.5">
      <c r="A6" s="115">
        <f>IF((SUM('Раздел 1'!G192:G192)&lt;=SUM('Раздел 1'!G189:G189)),"","Неверно!")</f>
      </c>
      <c r="B6" s="120">
        <v>63111</v>
      </c>
      <c r="C6" s="117" t="s">
        <v>200</v>
      </c>
      <c r="D6" s="117" t="s">
        <v>201</v>
      </c>
    </row>
    <row r="7" spans="1:4" ht="25.5">
      <c r="A7" s="115">
        <f>IF((SUM('Раздел 1'!G136:G136)&lt;=SUM('Раздел 1'!G40:G40)),"","Неверно!")</f>
      </c>
      <c r="B7" s="120">
        <v>63112</v>
      </c>
      <c r="C7" s="117" t="s">
        <v>202</v>
      </c>
      <c r="D7" s="117" t="s">
        <v>203</v>
      </c>
    </row>
    <row r="8" spans="1:4" ht="25.5">
      <c r="A8" s="115">
        <f>IF((SUM('Раздел 1'!G137:G137)&lt;=SUM('Раздел 1'!G44:G44)),"","Неверно!")</f>
      </c>
      <c r="B8" s="120">
        <v>63113</v>
      </c>
      <c r="C8" s="117" t="s">
        <v>204</v>
      </c>
      <c r="D8" s="117" t="s">
        <v>205</v>
      </c>
    </row>
    <row r="9" spans="1:4" ht="25.5">
      <c r="A9" s="115">
        <f>IF((SUM('Раздел 1'!G173:G173)&lt;=SUM('Раздел 1'!G172:G172)),"","Неверно!")</f>
      </c>
      <c r="B9" s="120">
        <v>63114</v>
      </c>
      <c r="C9" s="117" t="s">
        <v>206</v>
      </c>
      <c r="D9" s="117" t="s">
        <v>207</v>
      </c>
    </row>
    <row r="10" spans="1:4" ht="25.5">
      <c r="A10" s="115">
        <f>IF((SUM('Раздел 1'!G175:G175)&lt;=SUM('Раздел 1'!G172:G172)),"","Неверно!")</f>
      </c>
      <c r="B10" s="120">
        <v>63115</v>
      </c>
      <c r="C10" s="117" t="s">
        <v>208</v>
      </c>
      <c r="D10" s="117" t="s">
        <v>209</v>
      </c>
    </row>
    <row r="11" spans="1:4" ht="25.5">
      <c r="A11" s="115">
        <f>IF((SUM('Раздел 1'!G166:G166)&lt;=SUM('Раздел 1'!G165:G165)),"","Неверно!")</f>
      </c>
      <c r="B11" s="120">
        <v>63116</v>
      </c>
      <c r="C11" s="117" t="s">
        <v>210</v>
      </c>
      <c r="D11" s="117" t="s">
        <v>211</v>
      </c>
    </row>
    <row r="12" spans="1:4" ht="25.5">
      <c r="A12" s="115">
        <f>IF((SUM('Раздел 1'!G174:G174)&lt;=SUM('Раздел 1'!G172:G172)),"","Неверно!")</f>
      </c>
      <c r="B12" s="120">
        <v>63117</v>
      </c>
      <c r="C12" s="117" t="s">
        <v>212</v>
      </c>
      <c r="D12" s="117" t="s">
        <v>213</v>
      </c>
    </row>
    <row r="13" spans="1:4" ht="25.5">
      <c r="A13" s="115">
        <f>IF((SUM('Раздел 1'!G159:G159)&lt;=SUM('Раздел 1'!G158:G158)),"","Неверно!")</f>
      </c>
      <c r="B13" s="120">
        <v>63118</v>
      </c>
      <c r="C13" s="117" t="s">
        <v>214</v>
      </c>
      <c r="D13" s="117" t="s">
        <v>215</v>
      </c>
    </row>
    <row r="14" spans="1:4" ht="25.5">
      <c r="A14" s="115">
        <f>IF((SUM('Раздел 1'!G179:G179)&lt;=SUM('Раздел 1'!G177:G177)),"","Неверно!")</f>
      </c>
      <c r="B14" s="120">
        <v>63119</v>
      </c>
      <c r="C14" s="117" t="s">
        <v>216</v>
      </c>
      <c r="D14" s="117" t="s">
        <v>217</v>
      </c>
    </row>
    <row r="15" spans="1:4" ht="25.5">
      <c r="A15" s="115">
        <f>IF((SUM('Раздел 1'!G156:G156)&lt;=SUM('Раздел 1'!G155:G155)),"","Неверно!")</f>
      </c>
      <c r="B15" s="120">
        <v>63120</v>
      </c>
      <c r="C15" s="117" t="s">
        <v>218</v>
      </c>
      <c r="D15" s="117" t="s">
        <v>219</v>
      </c>
    </row>
    <row r="16" spans="1:4" ht="25.5">
      <c r="A16" s="115">
        <f>IF((SUM('Раздел 1'!G154:G154)&lt;=SUM('Раздел 1'!G153:G153)),"","Неверно!")</f>
      </c>
      <c r="B16" s="120">
        <v>63121</v>
      </c>
      <c r="C16" s="117" t="s">
        <v>220</v>
      </c>
      <c r="D16" s="117" t="s">
        <v>221</v>
      </c>
    </row>
    <row r="17" spans="1:4" ht="25.5">
      <c r="A17" s="115">
        <f>IF((SUM('Раздел 1'!G191:G191)&lt;=SUM('Раздел 1'!G189:G189)),"","Неверно!")</f>
      </c>
      <c r="B17" s="120">
        <v>63122</v>
      </c>
      <c r="C17" s="117" t="s">
        <v>222</v>
      </c>
      <c r="D17" s="117" t="s">
        <v>223</v>
      </c>
    </row>
    <row r="18" spans="1:4" ht="25.5">
      <c r="A18" s="115">
        <f>IF((SUM('Раздел 1'!G180:G180)&lt;=SUM('Раздел 1'!G178:G178)),"","Неверно!")</f>
      </c>
      <c r="B18" s="120">
        <v>63123</v>
      </c>
      <c r="C18" s="117" t="s">
        <v>224</v>
      </c>
      <c r="D18" s="117" t="s">
        <v>225</v>
      </c>
    </row>
    <row r="19" spans="1:4" ht="25.5">
      <c r="A19" s="115">
        <f>IF((SUM('Раздел 1'!G151:G151)&lt;=SUM('Раздел 1'!G150:G150)),"","Неверно!")</f>
      </c>
      <c r="B19" s="120">
        <v>63124</v>
      </c>
      <c r="C19" s="117" t="s">
        <v>226</v>
      </c>
      <c r="D19" s="117" t="s">
        <v>227</v>
      </c>
    </row>
    <row r="20" spans="1:4" ht="25.5">
      <c r="A20" s="115">
        <f>IF((SUM('Раздел 1'!G144:G144)&lt;=SUM('Раздел 1'!G140:G140)),"","Неверно!")</f>
      </c>
      <c r="B20" s="120">
        <v>63125</v>
      </c>
      <c r="C20" s="117" t="s">
        <v>228</v>
      </c>
      <c r="D20" s="117" t="s">
        <v>229</v>
      </c>
    </row>
    <row r="21" spans="1:4" ht="25.5">
      <c r="A21" s="115">
        <f>IF((SUM('Раздел 1'!G135:G135)&lt;=SUM('Раздел 1'!G17:G17)),"","Неверно!")</f>
      </c>
      <c r="B21" s="120">
        <v>63126</v>
      </c>
      <c r="C21" s="117" t="s">
        <v>230</v>
      </c>
      <c r="D21" s="117" t="s">
        <v>233</v>
      </c>
    </row>
    <row r="22" spans="1:4" ht="25.5">
      <c r="A22" s="115">
        <f>IF((SUM('Раздел 1'!G133:G133)&lt;=SUM('Раздел 1'!G132:G132)),"","Неверно!")</f>
      </c>
      <c r="B22" s="120">
        <v>63127</v>
      </c>
      <c r="C22" s="117" t="s">
        <v>234</v>
      </c>
      <c r="D22" s="117" t="s">
        <v>235</v>
      </c>
    </row>
    <row r="23" spans="1:4" ht="25.5">
      <c r="A23" s="115">
        <f>IF((SUM('Раздел 1'!G132:G132)&lt;=SUM('Раздел 1'!G10:G10)),"","Неверно!")</f>
      </c>
      <c r="B23" s="120">
        <v>63128</v>
      </c>
      <c r="C23" s="117" t="s">
        <v>236</v>
      </c>
      <c r="D23" s="117" t="s">
        <v>237</v>
      </c>
    </row>
    <row r="24" spans="1:4" ht="25.5">
      <c r="A24" s="115">
        <f>IF((SUM('Раздел 1'!G131:G131)&lt;=SUM('Раздел 1'!G130:G130)),"","Неверно!")</f>
      </c>
      <c r="B24" s="120">
        <v>63129</v>
      </c>
      <c r="C24" s="117" t="s">
        <v>238</v>
      </c>
      <c r="D24" s="117" t="s">
        <v>239</v>
      </c>
    </row>
    <row r="25" spans="1:4" ht="25.5">
      <c r="A25" s="115">
        <f>IF((SUM('Раздел 1'!G121:G121)&lt;=SUM('Раздел 1'!G119:G119)),"","Неверно!")</f>
      </c>
      <c r="B25" s="120">
        <v>63131</v>
      </c>
      <c r="C25" s="117" t="s">
        <v>241</v>
      </c>
      <c r="D25" s="117" t="s">
        <v>242</v>
      </c>
    </row>
    <row r="26" spans="1:4" ht="25.5">
      <c r="A26" s="115">
        <f>IF((SUM('Раздел 1'!G114:G118)&lt;=SUM('Раздел 1'!G107:G107)),"","Неверно!")</f>
      </c>
      <c r="B26" s="120">
        <v>63132</v>
      </c>
      <c r="C26" s="117" t="s">
        <v>243</v>
      </c>
      <c r="D26" s="117" t="s">
        <v>244</v>
      </c>
    </row>
    <row r="27" spans="1:4" ht="25.5">
      <c r="A27" s="115">
        <f>IF((SUM('Раздел 1'!G108:G113)&lt;=SUM('Раздел 1'!G107:G107)),"","Неверно!")</f>
      </c>
      <c r="B27" s="120">
        <v>63133</v>
      </c>
      <c r="C27" s="117" t="s">
        <v>245</v>
      </c>
      <c r="D27" s="117" t="s">
        <v>246</v>
      </c>
    </row>
    <row r="28" spans="1:4" ht="25.5">
      <c r="A28" s="115">
        <f>IF((SUM('Раздел 1'!G106:G106)&lt;=SUM('Раздел 1'!G104:G104)),"","Неверно!")</f>
      </c>
      <c r="B28" s="120">
        <v>63134</v>
      </c>
      <c r="C28" s="117" t="s">
        <v>247</v>
      </c>
      <c r="D28" s="117" t="s">
        <v>248</v>
      </c>
    </row>
    <row r="29" spans="1:4" ht="25.5">
      <c r="A29" s="115">
        <f>IF((SUM('Раздел 1'!G123:G124)&lt;=SUM('Раздел 1'!G122:G122)),"","Неверно!")</f>
      </c>
      <c r="B29" s="120">
        <v>63135</v>
      </c>
      <c r="C29" s="117" t="s">
        <v>249</v>
      </c>
      <c r="D29" s="117" t="s">
        <v>250</v>
      </c>
    </row>
    <row r="30" spans="1:4" ht="25.5">
      <c r="A30" s="115">
        <f>IF((SUM('Раздел 1'!G99:G99)&lt;=SUM('Раздел 1'!G72:G72)),"","Неверно!")</f>
      </c>
      <c r="B30" s="120">
        <v>63136</v>
      </c>
      <c r="C30" s="117" t="s">
        <v>251</v>
      </c>
      <c r="D30" s="117" t="s">
        <v>252</v>
      </c>
    </row>
    <row r="31" spans="1:4" ht="25.5">
      <c r="A31" s="115">
        <f>IF((SUM('Раздел 1'!G127:G128)&lt;=SUM('Раздел 1'!G126:G126)),"","Неверно!")</f>
      </c>
      <c r="B31" s="120">
        <v>63137</v>
      </c>
      <c r="C31" s="117" t="s">
        <v>253</v>
      </c>
      <c r="D31" s="117" t="s">
        <v>254</v>
      </c>
    </row>
    <row r="32" spans="1:4" ht="25.5">
      <c r="A32" s="115">
        <f>IF((SUM('Раздел 1'!G104:G104)&lt;=SUM('Раздел 1'!G103:G103)),"","Неверно!")</f>
      </c>
      <c r="B32" s="120">
        <v>63138</v>
      </c>
      <c r="C32" s="117" t="s">
        <v>255</v>
      </c>
      <c r="D32" s="117" t="s">
        <v>256</v>
      </c>
    </row>
    <row r="33" spans="1:4" ht="25.5">
      <c r="A33" s="115">
        <f>IF((SUM('Раздел 1'!G105:G105)&lt;=SUM('Раздел 1'!G104:G104)),"","Неверно!")</f>
      </c>
      <c r="B33" s="120">
        <v>63139</v>
      </c>
      <c r="C33" s="117" t="s">
        <v>257</v>
      </c>
      <c r="D33" s="117" t="s">
        <v>258</v>
      </c>
    </row>
    <row r="34" spans="1:4" ht="25.5">
      <c r="A34" s="115">
        <f>IF((SUM('Раздел 1'!G143:G143)&lt;=SUM('Раздел 1'!G142:G142)),"","Неверно!")</f>
      </c>
      <c r="B34" s="120">
        <v>63140</v>
      </c>
      <c r="C34" s="117" t="s">
        <v>259</v>
      </c>
      <c r="D34" s="117" t="s">
        <v>260</v>
      </c>
    </row>
    <row r="35" spans="1:4" ht="25.5">
      <c r="A35" s="115">
        <f>IF((SUM('Раздел 1'!G141:G141)&lt;=SUM('Раздел 1'!G140:G140)),"","Неверно!")</f>
      </c>
      <c r="B35" s="120">
        <v>63141</v>
      </c>
      <c r="C35" s="117" t="s">
        <v>261</v>
      </c>
      <c r="D35" s="117" t="s">
        <v>262</v>
      </c>
    </row>
    <row r="36" spans="1:4" ht="25.5">
      <c r="A36" s="115">
        <f>IF((SUM('Раздел 1'!G73:G73)&lt;=SUM('Раздел 1'!G72:G72)),"","Неверно!")</f>
      </c>
      <c r="B36" s="120">
        <v>63142</v>
      </c>
      <c r="C36" s="117" t="s">
        <v>263</v>
      </c>
      <c r="D36" s="117" t="s">
        <v>264</v>
      </c>
    </row>
    <row r="37" spans="1:4" ht="25.5">
      <c r="A37" s="115">
        <f>IF((SUM('Раздел 1'!G11:G11)&lt;=SUM('Раздел 1'!G10:G10)),"","Неверно!")</f>
      </c>
      <c r="B37" s="120">
        <v>63143</v>
      </c>
      <c r="C37" s="117" t="s">
        <v>265</v>
      </c>
      <c r="D37" s="117" t="s">
        <v>266</v>
      </c>
    </row>
    <row r="38" spans="1:4" ht="25.5">
      <c r="A38" s="115">
        <f>IF((SUM('Раздел 1'!G9:G9)&gt;=SUM('Раздел 1'!G7:G7)),"","Неверно!")</f>
      </c>
      <c r="B38" s="120">
        <v>63144</v>
      </c>
      <c r="C38" s="117" t="s">
        <v>267</v>
      </c>
      <c r="D38" s="117" t="s">
        <v>268</v>
      </c>
    </row>
    <row r="39" spans="1:4" ht="25.5">
      <c r="A39" s="115">
        <f>IF((SUM('Раздел 1'!G8:G8)&lt;=SUM('Раздел 1'!G7:G7)),"","Неверно!")</f>
      </c>
      <c r="B39" s="120">
        <v>63145</v>
      </c>
      <c r="C39" s="117" t="s">
        <v>269</v>
      </c>
      <c r="D39" s="117" t="s">
        <v>270</v>
      </c>
    </row>
    <row r="40" spans="1:4" ht="25.5">
      <c r="A40" s="115">
        <f>IF((SUM('Раздел 1'!G74:G74)&lt;=SUM('Раздел 1'!G72:G72)),"","Неверно!")</f>
      </c>
      <c r="B40" s="120">
        <v>63146</v>
      </c>
      <c r="C40" s="117" t="s">
        <v>746</v>
      </c>
      <c r="D40" s="117" t="s">
        <v>271</v>
      </c>
    </row>
    <row r="41" spans="1:4" ht="25.5">
      <c r="A41" s="115">
        <f>IF((SUM('Раздел 1'!G13:G16)&lt;=SUM('Раздел 1'!G10:G10)),"","Неверно!")</f>
      </c>
      <c r="B41" s="120">
        <v>63147</v>
      </c>
      <c r="C41" s="117" t="s">
        <v>273</v>
      </c>
      <c r="D41" s="117" t="s">
        <v>274</v>
      </c>
    </row>
    <row r="42" spans="1:4" ht="25.5">
      <c r="A42" s="115">
        <f>IF((SUM('Раздел 1'!G161:G161)&lt;=SUM('Раздел 1'!G160:G160)),"","Неверно!")</f>
      </c>
      <c r="B42" s="120">
        <v>63148</v>
      </c>
      <c r="C42" s="117" t="s">
        <v>275</v>
      </c>
      <c r="D42" s="117" t="s">
        <v>276</v>
      </c>
    </row>
    <row r="43" spans="1:4" ht="25.5">
      <c r="A43" s="115">
        <f>IF((SUM('Раздел 2'!D12:D12)&lt;=SUM('Раздел 2'!D11:D11)),"","Неверно!")</f>
      </c>
      <c r="B43" s="120">
        <v>63149</v>
      </c>
      <c r="C43" s="117" t="s">
        <v>277</v>
      </c>
      <c r="D43" s="117" t="s">
        <v>278</v>
      </c>
    </row>
    <row r="44" spans="1:4" ht="25.5">
      <c r="A44" s="115">
        <f>IF((SUM('Раздел 2'!E12:E12)&lt;=SUM('Раздел 2'!E11:E11)),"","Неверно!")</f>
      </c>
      <c r="B44" s="120">
        <v>63149</v>
      </c>
      <c r="C44" s="117" t="s">
        <v>279</v>
      </c>
      <c r="D44" s="117" t="s">
        <v>278</v>
      </c>
    </row>
    <row r="45" spans="1:4" ht="25.5">
      <c r="A45" s="115">
        <f>IF((SUM('Раздел 2'!F12:F12)&lt;=SUM('Раздел 2'!F11:F11)),"","Неверно!")</f>
      </c>
      <c r="B45" s="120">
        <v>63149</v>
      </c>
      <c r="C45" s="117" t="s">
        <v>280</v>
      </c>
      <c r="D45" s="117" t="s">
        <v>278</v>
      </c>
    </row>
    <row r="46" spans="1:4" ht="25.5">
      <c r="A46" s="115">
        <f>IF((SUM('Раздел 2'!G12:G12)&lt;=SUM('Раздел 2'!G11:G11)),"","Неверно!")</f>
      </c>
      <c r="B46" s="120">
        <v>63149</v>
      </c>
      <c r="C46" s="117" t="s">
        <v>281</v>
      </c>
      <c r="D46" s="117" t="s">
        <v>278</v>
      </c>
    </row>
    <row r="47" spans="1:4" ht="25.5">
      <c r="A47" s="115">
        <f>IF((SUM('Раздел 1'!G22:G22)&lt;=SUM('Раздел 1'!G17:G17)),"","Неверно!")</f>
      </c>
      <c r="B47" s="120">
        <v>63150</v>
      </c>
      <c r="C47" s="117" t="s">
        <v>282</v>
      </c>
      <c r="D47" s="117" t="s">
        <v>283</v>
      </c>
    </row>
    <row r="48" spans="1:4" ht="25.5">
      <c r="A48" s="115">
        <f>IF((SUM('Раздел 2'!D10:D10)&lt;=SUM('Раздел 2'!D9:D9)),"","Неверно!")</f>
      </c>
      <c r="B48" s="120">
        <v>63151</v>
      </c>
      <c r="C48" s="117" t="s">
        <v>284</v>
      </c>
      <c r="D48" s="117" t="s">
        <v>285</v>
      </c>
    </row>
    <row r="49" spans="1:4" ht="25.5">
      <c r="A49" s="115">
        <f>IF((SUM('Раздел 2'!E10:E10)&lt;=SUM('Раздел 2'!E9:E9)),"","Неверно!")</f>
      </c>
      <c r="B49" s="120">
        <v>63151</v>
      </c>
      <c r="C49" s="117" t="s">
        <v>286</v>
      </c>
      <c r="D49" s="117" t="s">
        <v>285</v>
      </c>
    </row>
    <row r="50" spans="1:4" ht="25.5">
      <c r="A50" s="115">
        <f>IF((SUM('Раздел 2'!F10:F10)&lt;=SUM('Раздел 2'!F9:F9)),"","Неверно!")</f>
      </c>
      <c r="B50" s="120">
        <v>63151</v>
      </c>
      <c r="C50" s="117" t="s">
        <v>287</v>
      </c>
      <c r="D50" s="117" t="s">
        <v>285</v>
      </c>
    </row>
    <row r="51" spans="1:4" ht="25.5">
      <c r="A51" s="115">
        <f>IF((SUM('Раздел 2'!G10:G10)&lt;=SUM('Раздел 2'!G9:G9)),"","Неверно!")</f>
      </c>
      <c r="B51" s="120">
        <v>63151</v>
      </c>
      <c r="C51" s="117" t="s">
        <v>288</v>
      </c>
      <c r="D51" s="117" t="s">
        <v>285</v>
      </c>
    </row>
    <row r="52" spans="1:4" ht="25.5">
      <c r="A52" s="115">
        <f>IF(((SUM('Раздел 2'!D9:D9)+SUM('Раздел 2'!D14:D14))&gt;=SUM('Раздел 2'!D8:D8)),"","Неверно!")</f>
      </c>
      <c r="B52" s="120">
        <v>63152</v>
      </c>
      <c r="C52" s="117" t="s">
        <v>289</v>
      </c>
      <c r="D52" s="117" t="s">
        <v>290</v>
      </c>
    </row>
    <row r="53" spans="1:4" ht="25.5">
      <c r="A53" s="115">
        <f>IF(((SUM('Раздел 2'!E9:E9)+SUM('Раздел 2'!E14:E14))&gt;=SUM('Раздел 2'!E8:E8)),"","Неверно!")</f>
      </c>
      <c r="B53" s="120">
        <v>63152</v>
      </c>
      <c r="C53" s="117" t="s">
        <v>291</v>
      </c>
      <c r="D53" s="117" t="s">
        <v>290</v>
      </c>
    </row>
    <row r="54" spans="1:4" ht="25.5">
      <c r="A54" s="115">
        <f>IF(((SUM('Раздел 2'!F9:F9)+SUM('Раздел 2'!F14:F14))&gt;=SUM('Раздел 2'!F8:F8)),"","Неверно!")</f>
      </c>
      <c r="B54" s="120">
        <v>63152</v>
      </c>
      <c r="C54" s="117" t="s">
        <v>292</v>
      </c>
      <c r="D54" s="117" t="s">
        <v>290</v>
      </c>
    </row>
    <row r="55" spans="1:4" ht="25.5">
      <c r="A55" s="115">
        <f>IF(((SUM('Раздел 2'!G9:G9)+SUM('Раздел 2'!G14:G14))&gt;=SUM('Раздел 2'!G8:G8)),"","Неверно!")</f>
      </c>
      <c r="B55" s="120">
        <v>63152</v>
      </c>
      <c r="C55" s="117" t="s">
        <v>293</v>
      </c>
      <c r="D55" s="117" t="s">
        <v>290</v>
      </c>
    </row>
    <row r="56" spans="1:4" ht="25.5">
      <c r="A56" s="115">
        <f>IF((SUM('Раздел 2'!G8:G8)&lt;=SUM('Раздел 2'!F8:F8)),"","Неверно!")</f>
      </c>
      <c r="B56" s="120">
        <v>63153</v>
      </c>
      <c r="C56" s="117" t="s">
        <v>294</v>
      </c>
      <c r="D56" s="117" t="s">
        <v>295</v>
      </c>
    </row>
    <row r="57" spans="1:4" ht="25.5">
      <c r="A57" s="115">
        <f>IF((SUM('Раздел 2'!G9:G9)&lt;=SUM('Раздел 2'!F9:F9)),"","Неверно!")</f>
      </c>
      <c r="B57" s="120">
        <v>63153</v>
      </c>
      <c r="C57" s="117" t="s">
        <v>296</v>
      </c>
      <c r="D57" s="117" t="s">
        <v>295</v>
      </c>
    </row>
    <row r="58" spans="1:4" ht="25.5">
      <c r="A58" s="115">
        <f>IF((SUM('Раздел 2'!G10:G10)&lt;=SUM('Раздел 2'!F10:F10)),"","Неверно!")</f>
      </c>
      <c r="B58" s="120">
        <v>63153</v>
      </c>
      <c r="C58" s="117" t="s">
        <v>297</v>
      </c>
      <c r="D58" s="117" t="s">
        <v>295</v>
      </c>
    </row>
    <row r="59" spans="1:4" ht="25.5">
      <c r="A59" s="115">
        <f>IF((SUM('Раздел 2'!G11:G11)&lt;=SUM('Раздел 2'!F11:F11)),"","Неверно!")</f>
      </c>
      <c r="B59" s="120">
        <v>63153</v>
      </c>
      <c r="C59" s="117" t="s">
        <v>298</v>
      </c>
      <c r="D59" s="117" t="s">
        <v>295</v>
      </c>
    </row>
    <row r="60" spans="1:4" ht="25.5">
      <c r="A60" s="115">
        <f>IF((SUM('Раздел 2'!G12:G12)&lt;=SUM('Раздел 2'!F12:F12)),"","Неверно!")</f>
      </c>
      <c r="B60" s="120">
        <v>63153</v>
      </c>
      <c r="C60" s="117" t="s">
        <v>299</v>
      </c>
      <c r="D60" s="117" t="s">
        <v>295</v>
      </c>
    </row>
    <row r="61" spans="1:4" ht="25.5">
      <c r="A61" s="115">
        <f>IF((SUM('Раздел 2'!G13:G13)&lt;=SUM('Раздел 2'!F13:F13)),"","Неверно!")</f>
      </c>
      <c r="B61" s="120">
        <v>63153</v>
      </c>
      <c r="C61" s="117" t="s">
        <v>300</v>
      </c>
      <c r="D61" s="117" t="s">
        <v>295</v>
      </c>
    </row>
    <row r="62" spans="1:4" ht="25.5">
      <c r="A62" s="115">
        <f>IF((SUM('Раздел 2'!G14:G14)&lt;=SUM('Раздел 2'!F14:F14)),"","Неверно!")</f>
      </c>
      <c r="B62" s="120">
        <v>63153</v>
      </c>
      <c r="C62" s="117" t="s">
        <v>301</v>
      </c>
      <c r="D62" s="117" t="s">
        <v>295</v>
      </c>
    </row>
    <row r="63" spans="1:4" ht="25.5">
      <c r="A63" s="115">
        <f>IF((SUM('Раздел 2'!E8:E8)&lt;=SUM('Раздел 2'!D8:D8)),"","Неверно!")</f>
      </c>
      <c r="B63" s="120">
        <v>63154</v>
      </c>
      <c r="C63" s="117" t="s">
        <v>302</v>
      </c>
      <c r="D63" s="117" t="s">
        <v>303</v>
      </c>
    </row>
    <row r="64" spans="1:4" ht="25.5">
      <c r="A64" s="115">
        <f>IF((SUM('Раздел 2'!E9:E9)&lt;=SUM('Раздел 2'!D9:D9)),"","Неверно!")</f>
      </c>
      <c r="B64" s="120">
        <v>63154</v>
      </c>
      <c r="C64" s="117" t="s">
        <v>304</v>
      </c>
      <c r="D64" s="117" t="s">
        <v>303</v>
      </c>
    </row>
    <row r="65" spans="1:4" ht="25.5">
      <c r="A65" s="115">
        <f>IF((SUM('Раздел 2'!E10:E10)&lt;=SUM('Раздел 2'!D10:D10)),"","Неверно!")</f>
      </c>
      <c r="B65" s="120">
        <v>63154</v>
      </c>
      <c r="C65" s="117" t="s">
        <v>310</v>
      </c>
      <c r="D65" s="117" t="s">
        <v>303</v>
      </c>
    </row>
    <row r="66" spans="1:4" ht="25.5">
      <c r="A66" s="115">
        <f>IF((SUM('Раздел 2'!E11:E11)&lt;=SUM('Раздел 2'!D11:D11)),"","Неверно!")</f>
      </c>
      <c r="B66" s="120">
        <v>63154</v>
      </c>
      <c r="C66" s="117" t="s">
        <v>311</v>
      </c>
      <c r="D66" s="117" t="s">
        <v>303</v>
      </c>
    </row>
    <row r="67" spans="1:4" ht="25.5">
      <c r="A67" s="115">
        <f>IF((SUM('Раздел 2'!E12:E12)&lt;=SUM('Раздел 2'!D12:D12)),"","Неверно!")</f>
      </c>
      <c r="B67" s="120">
        <v>63154</v>
      </c>
      <c r="C67" s="117" t="s">
        <v>312</v>
      </c>
      <c r="D67" s="117" t="s">
        <v>303</v>
      </c>
    </row>
    <row r="68" spans="1:4" ht="25.5">
      <c r="A68" s="115">
        <f>IF((SUM('Раздел 2'!E13:E13)&lt;=SUM('Раздел 2'!D13:D13)),"","Неверно!")</f>
      </c>
      <c r="B68" s="120">
        <v>63154</v>
      </c>
      <c r="C68" s="117" t="s">
        <v>313</v>
      </c>
      <c r="D68" s="117" t="s">
        <v>303</v>
      </c>
    </row>
    <row r="69" spans="1:4" ht="25.5">
      <c r="A69" s="115">
        <f>IF((SUM('Раздел 2'!E14:E14)&lt;=SUM('Раздел 2'!D14:D14)),"","Неверно!")</f>
      </c>
      <c r="B69" s="120">
        <v>63154</v>
      </c>
      <c r="C69" s="117" t="s">
        <v>314</v>
      </c>
      <c r="D69" s="117" t="s">
        <v>303</v>
      </c>
    </row>
    <row r="70" spans="1:4" ht="25.5">
      <c r="A70" s="115">
        <f>IF((SUM('Раздел 1'!G18:G21)=SUM('Раздел 1'!G17:G17)),"","Неверно!")</f>
      </c>
      <c r="B70" s="120">
        <v>63155</v>
      </c>
      <c r="C70" s="117" t="s">
        <v>315</v>
      </c>
      <c r="D70" s="117" t="s">
        <v>316</v>
      </c>
    </row>
    <row r="71" spans="1:4" ht="25.5">
      <c r="A71" s="115">
        <f>IF((SUM('Раздел 1'!G197:G197)&lt;=SUM('Раздел 1'!G196:G196)),"","Неверно!")</f>
      </c>
      <c r="B71" s="120">
        <v>63156</v>
      </c>
      <c r="C71" s="117" t="s">
        <v>317</v>
      </c>
      <c r="D71" s="117" t="s">
        <v>318</v>
      </c>
    </row>
    <row r="72" spans="1:4" ht="25.5">
      <c r="A72" s="115">
        <f>IF((SUM('Раздел 1'!G190:G190)&lt;=SUM('Раздел 1'!G189:G189)),"","Неверно!")</f>
      </c>
      <c r="B72" s="120">
        <v>63157</v>
      </c>
      <c r="C72" s="117" t="s">
        <v>319</v>
      </c>
      <c r="D72" s="117" t="s">
        <v>320</v>
      </c>
    </row>
    <row r="73" spans="1:4" ht="25.5">
      <c r="A73" s="115">
        <f>IF((SUM('Раздел 1'!G187:G187)&lt;=SUM('Раздел 1'!G186:G186)),"","Неверно!")</f>
      </c>
      <c r="B73" s="120">
        <v>63158</v>
      </c>
      <c r="C73" s="117" t="s">
        <v>321</v>
      </c>
      <c r="D73" s="117" t="s">
        <v>322</v>
      </c>
    </row>
    <row r="74" spans="1:4" ht="25.5">
      <c r="A74" s="115">
        <f>IF((SUM('Раздел 1'!G179:G179)&lt;=SUM('Раздел 1'!G180:G180)),"","Неверно!")</f>
      </c>
      <c r="B74" s="120">
        <v>63159</v>
      </c>
      <c r="C74" s="117" t="s">
        <v>323</v>
      </c>
      <c r="D74" s="117" t="s">
        <v>324</v>
      </c>
    </row>
    <row r="75" spans="1:4" ht="25.5">
      <c r="A75" s="115">
        <f>IF((SUM('Раздел 1'!G177:G177)&lt;=SUM('Раздел 1'!G178:G178)),"","Неверно!")</f>
      </c>
      <c r="B75" s="120">
        <v>63160</v>
      </c>
      <c r="C75" s="117" t="s">
        <v>325</v>
      </c>
      <c r="D75" s="117" t="s">
        <v>326</v>
      </c>
    </row>
    <row r="76" spans="1:4" ht="25.5">
      <c r="A76" s="115">
        <f>IF((SUM('Раздел 1'!G134:G134)&lt;=SUM('Раздел 1'!G132:G132)),"","Неверно!")</f>
      </c>
      <c r="B76" s="120">
        <v>63162</v>
      </c>
      <c r="C76" s="117" t="s">
        <v>14</v>
      </c>
      <c r="D76" s="117" t="s">
        <v>15</v>
      </c>
    </row>
    <row r="77" spans="1:4" ht="25.5">
      <c r="A77" s="115">
        <f>IF((SUM('Раздел 1'!G107:G107)&lt;=SUM('Раздел 1'!G103:G103)),"","Неверно!")</f>
      </c>
      <c r="B77" s="120">
        <v>63163</v>
      </c>
      <c r="C77" s="117" t="s">
        <v>16</v>
      </c>
      <c r="D77" s="117" t="s">
        <v>17</v>
      </c>
    </row>
    <row r="78" spans="1:4" ht="25.5">
      <c r="A78" s="115">
        <f>IF((SUM('Раздел 1'!G80:G89)&lt;=SUM('Раздел 1'!G73:G73)),"","Неверно!")</f>
      </c>
      <c r="B78" s="120">
        <v>63164</v>
      </c>
      <c r="C78" s="117" t="s">
        <v>18</v>
      </c>
      <c r="D78" s="117" t="s">
        <v>19</v>
      </c>
    </row>
    <row r="79" spans="1:4" ht="25.5">
      <c r="A79" s="115">
        <f>IF((SUM('Раздел 1'!G61:G61)&lt;=SUM('Раздел 1'!G60:G60)),"","Неверно!")</f>
      </c>
      <c r="B79" s="120">
        <v>63165</v>
      </c>
      <c r="C79" s="117" t="s">
        <v>20</v>
      </c>
      <c r="D79" s="117" t="s">
        <v>21</v>
      </c>
    </row>
    <row r="80" spans="1:4" ht="25.5">
      <c r="A80" s="115">
        <f>IF((SUM('Раздел 1'!G59:G59)&lt;=SUM('Раздел 1'!G58:G58)),"","Неверно!")</f>
      </c>
      <c r="B80" s="120">
        <v>63166</v>
      </c>
      <c r="C80" s="117" t="s">
        <v>22</v>
      </c>
      <c r="D80" s="117" t="s">
        <v>23</v>
      </c>
    </row>
    <row r="81" spans="1:4" ht="25.5">
      <c r="A81" s="115">
        <f>IF((SUM('Раздел 1'!G54:G56)&lt;=SUM('Раздел 1'!G17:G17)),"","Неверно!")</f>
      </c>
      <c r="B81" s="120">
        <v>63167</v>
      </c>
      <c r="C81" s="117" t="s">
        <v>146</v>
      </c>
      <c r="D81" s="117" t="s">
        <v>147</v>
      </c>
    </row>
    <row r="82" spans="1:4" ht="25.5">
      <c r="A82" s="115">
        <f>IF((SUM('Раздел 1'!G53:G53)&lt;=SUM('Раздел 1'!G17:G17)),"","Неверно!")</f>
      </c>
      <c r="B82" s="120">
        <v>63168</v>
      </c>
      <c r="C82" s="117" t="s">
        <v>148</v>
      </c>
      <c r="D82" s="117" t="s">
        <v>149</v>
      </c>
    </row>
    <row r="83" spans="1:4" ht="25.5">
      <c r="A83" s="115">
        <f>IF((SUM('Раздел 1'!G41:G41)&lt;=SUM('Раздел 1'!G40:G40)),"","Неверно!")</f>
      </c>
      <c r="B83" s="120">
        <v>63169</v>
      </c>
      <c r="C83" s="117" t="s">
        <v>150</v>
      </c>
      <c r="D83" s="117" t="s">
        <v>152</v>
      </c>
    </row>
    <row r="84" spans="1:4" ht="25.5">
      <c r="A84" s="115">
        <f>IF((SUM('Раздел 1'!G24:G39)&lt;=SUM('Раздел 1'!G17:G17)),"","Неверно!")</f>
      </c>
      <c r="B84" s="120">
        <v>63170</v>
      </c>
      <c r="C84" s="117" t="s">
        <v>153</v>
      </c>
      <c r="D84" s="117" t="s">
        <v>154</v>
      </c>
    </row>
    <row r="85" spans="1:4" ht="12.75">
      <c r="A85" s="115">
        <f>IF((SUM('Раздел 1'!G7:G200)&gt;0),"","Неверно!")</f>
      </c>
      <c r="B85" s="120">
        <v>63171</v>
      </c>
      <c r="C85" s="117" t="s">
        <v>155</v>
      </c>
      <c r="D85" s="117" t="s">
        <v>156</v>
      </c>
    </row>
    <row r="86" spans="1:4" ht="25.5">
      <c r="A86" s="115">
        <f>IF((SUM('Раздел 1'!G102:G102)&lt;=SUM('Раздел 1'!G101:G101)),"","Неверно!")</f>
      </c>
      <c r="B86" s="120">
        <v>63190</v>
      </c>
      <c r="C86" s="117" t="s">
        <v>162</v>
      </c>
      <c r="D86" s="117" t="s">
        <v>163</v>
      </c>
    </row>
    <row r="87" spans="1:4" ht="25.5">
      <c r="A87" s="115">
        <f>IF((SUM('Раздел 1'!G12:G12)&lt;=SUM('Раздел 1'!G10:G10)),"","Неверно!")</f>
      </c>
      <c r="B87" s="120">
        <v>63191</v>
      </c>
      <c r="C87" s="117" t="s">
        <v>164</v>
      </c>
      <c r="D87" s="117" t="s">
        <v>165</v>
      </c>
    </row>
    <row r="88" spans="1:4" ht="25.5">
      <c r="A88" s="115">
        <f>IF((SUM('Раздел 1'!G100:G100)=0),"","Неверно!")</f>
      </c>
      <c r="B88" s="120">
        <v>63193</v>
      </c>
      <c r="C88" s="117" t="s">
        <v>720</v>
      </c>
      <c r="D88" s="117" t="s">
        <v>721</v>
      </c>
    </row>
    <row r="89" spans="1:4" ht="25.5">
      <c r="A89" s="115">
        <f>IF((SUM('Раздел 1'!G101:G101)=0),"","Неверно!")</f>
      </c>
      <c r="B89" s="120">
        <v>63193</v>
      </c>
      <c r="C89" s="117" t="s">
        <v>722</v>
      </c>
      <c r="D89" s="117" t="s">
        <v>721</v>
      </c>
    </row>
    <row r="90" spans="1:4" ht="25.5">
      <c r="A90" s="115">
        <f>IF((SUM('Раздел 1'!G102:G102)=0),"","Неверно!")</f>
      </c>
      <c r="B90" s="120">
        <v>63193</v>
      </c>
      <c r="C90" s="117" t="s">
        <v>723</v>
      </c>
      <c r="D90" s="117" t="s">
        <v>721</v>
      </c>
    </row>
    <row r="91" spans="1:4" ht="25.5">
      <c r="A91" s="115">
        <f>IF((SUM('Раздел 1'!G103:G103)=0),"","Неверно!")</f>
      </c>
      <c r="B91" s="120">
        <v>63193</v>
      </c>
      <c r="C91" s="117" t="s">
        <v>724</v>
      </c>
      <c r="D91" s="117" t="s">
        <v>721</v>
      </c>
    </row>
    <row r="92" spans="1:4" ht="25.5">
      <c r="A92" s="115">
        <f>IF((SUM('Раздел 1'!G104:G104)=0),"","Неверно!")</f>
      </c>
      <c r="B92" s="120">
        <v>63193</v>
      </c>
      <c r="C92" s="117" t="s">
        <v>725</v>
      </c>
      <c r="D92" s="117" t="s">
        <v>721</v>
      </c>
    </row>
    <row r="93" spans="1:4" ht="25.5">
      <c r="A93" s="115">
        <f>IF((SUM('Раздел 1'!G105:G105)=0),"","Неверно!")</f>
      </c>
      <c r="B93" s="120">
        <v>63193</v>
      </c>
      <c r="C93" s="117" t="s">
        <v>726</v>
      </c>
      <c r="D93" s="117" t="s">
        <v>721</v>
      </c>
    </row>
    <row r="94" spans="1:4" ht="25.5">
      <c r="A94" s="115">
        <f>IF((SUM('Раздел 1'!G106:G106)=0),"","Неверно!")</f>
      </c>
      <c r="B94" s="120">
        <v>63193</v>
      </c>
      <c r="C94" s="117" t="s">
        <v>727</v>
      </c>
      <c r="D94" s="117" t="s">
        <v>721</v>
      </c>
    </row>
    <row r="95" spans="1:4" ht="25.5">
      <c r="A95" s="115">
        <f>IF((SUM('Раздел 1'!G107:G107)=0),"","Неверно!")</f>
      </c>
      <c r="B95" s="120">
        <v>63193</v>
      </c>
      <c r="C95" s="117" t="s">
        <v>728</v>
      </c>
      <c r="D95" s="117" t="s">
        <v>721</v>
      </c>
    </row>
    <row r="96" spans="1:4" ht="25.5">
      <c r="A96" s="115">
        <f>IF((SUM('Раздел 1'!G108:G108)=0),"","Неверно!")</f>
      </c>
      <c r="B96" s="120">
        <v>63193</v>
      </c>
      <c r="C96" s="117" t="s">
        <v>729</v>
      </c>
      <c r="D96" s="117" t="s">
        <v>721</v>
      </c>
    </row>
    <row r="97" spans="1:4" ht="25.5">
      <c r="A97" s="115">
        <f>IF((SUM('Раздел 1'!G109:G109)=0),"","Неверно!")</f>
      </c>
      <c r="B97" s="120">
        <v>63193</v>
      </c>
      <c r="C97" s="117" t="s">
        <v>730</v>
      </c>
      <c r="D97" s="117" t="s">
        <v>721</v>
      </c>
    </row>
    <row r="98" spans="1:4" ht="25.5">
      <c r="A98" s="115">
        <f>IF((SUM('Раздел 1'!G110:G110)=0),"","Неверно!")</f>
      </c>
      <c r="B98" s="120">
        <v>63193</v>
      </c>
      <c r="C98" s="117" t="s">
        <v>731</v>
      </c>
      <c r="D98" s="117" t="s">
        <v>721</v>
      </c>
    </row>
    <row r="99" spans="1:4" ht="25.5">
      <c r="A99" s="115">
        <f>IF((SUM('Раздел 1'!G111:G111)=0),"","Неверно!")</f>
      </c>
      <c r="B99" s="120">
        <v>63193</v>
      </c>
      <c r="C99" s="117" t="s">
        <v>732</v>
      </c>
      <c r="D99" s="117" t="s">
        <v>721</v>
      </c>
    </row>
    <row r="100" spans="1:4" ht="25.5">
      <c r="A100" s="115">
        <f>IF((SUM('Раздел 1'!G112:G112)=0),"","Неверно!")</f>
      </c>
      <c r="B100" s="120">
        <v>63193</v>
      </c>
      <c r="C100" s="117" t="s">
        <v>733</v>
      </c>
      <c r="D100" s="117" t="s">
        <v>721</v>
      </c>
    </row>
    <row r="101" spans="1:4" ht="25.5">
      <c r="A101" s="115">
        <f>IF((SUM('Раздел 1'!G113:G113)=0),"","Неверно!")</f>
      </c>
      <c r="B101" s="120">
        <v>63193</v>
      </c>
      <c r="C101" s="117" t="s">
        <v>734</v>
      </c>
      <c r="D101" s="117" t="s">
        <v>721</v>
      </c>
    </row>
    <row r="102" spans="1:4" ht="25.5">
      <c r="A102" s="115">
        <f>IF((SUM('Раздел 1'!G114:G114)=0),"","Неверно!")</f>
      </c>
      <c r="B102" s="120">
        <v>63193</v>
      </c>
      <c r="C102" s="117" t="s">
        <v>735</v>
      </c>
      <c r="D102" s="117" t="s">
        <v>721</v>
      </c>
    </row>
    <row r="103" spans="1:4" ht="25.5">
      <c r="A103" s="115">
        <f>IF((SUM('Раздел 1'!G115:G115)=0),"","Неверно!")</f>
      </c>
      <c r="B103" s="120">
        <v>63193</v>
      </c>
      <c r="C103" s="117" t="s">
        <v>736</v>
      </c>
      <c r="D103" s="117" t="s">
        <v>721</v>
      </c>
    </row>
    <row r="104" spans="1:4" ht="25.5">
      <c r="A104" s="115">
        <f>IF((SUM('Раздел 1'!G116:G116)=0),"","Неверно!")</f>
      </c>
      <c r="B104" s="120">
        <v>63193</v>
      </c>
      <c r="C104" s="117" t="s">
        <v>737</v>
      </c>
      <c r="D104" s="117" t="s">
        <v>721</v>
      </c>
    </row>
    <row r="105" spans="1:4" ht="25.5">
      <c r="A105" s="115">
        <f>IF((SUM('Раздел 1'!G117:G117)=0),"","Неверно!")</f>
      </c>
      <c r="B105" s="120">
        <v>63193</v>
      </c>
      <c r="C105" s="117" t="s">
        <v>738</v>
      </c>
      <c r="D105" s="117" t="s">
        <v>721</v>
      </c>
    </row>
    <row r="106" spans="1:4" ht="25.5">
      <c r="A106" s="115">
        <f>IF((SUM('Раздел 1'!G118:G118)=0),"","Неверно!")</f>
      </c>
      <c r="B106" s="120">
        <v>63193</v>
      </c>
      <c r="C106" s="117" t="s">
        <v>739</v>
      </c>
      <c r="D106" s="117" t="s">
        <v>721</v>
      </c>
    </row>
    <row r="107" spans="1:4" ht="25.5">
      <c r="A107" s="115">
        <f>IF((SUM('Раздел 1'!G119:G119)=0),"","Неверно!")</f>
      </c>
      <c r="B107" s="120">
        <v>63193</v>
      </c>
      <c r="C107" s="117" t="s">
        <v>157</v>
      </c>
      <c r="D107" s="117" t="s">
        <v>721</v>
      </c>
    </row>
    <row r="108" spans="1:4" ht="25.5">
      <c r="A108" s="115">
        <f>IF((SUM('Раздел 1'!G120:G120)=0),"","Неверно!")</f>
      </c>
      <c r="B108" s="120">
        <v>63193</v>
      </c>
      <c r="C108" s="117" t="s">
        <v>158</v>
      </c>
      <c r="D108" s="117" t="s">
        <v>721</v>
      </c>
    </row>
    <row r="109" spans="1:4" ht="25.5">
      <c r="A109" s="115">
        <f>IF((SUM('Раздел 1'!G121:G121)=0),"","Неверно!")</f>
      </c>
      <c r="B109" s="120">
        <v>63193</v>
      </c>
      <c r="C109" s="117" t="s">
        <v>159</v>
      </c>
      <c r="D109" s="117" t="s">
        <v>721</v>
      </c>
    </row>
    <row r="110" spans="1:4" ht="25.5">
      <c r="A110" s="115">
        <f>IF((SUM('Раздел 1'!G82:G82)=0),"","Неверно!")</f>
      </c>
      <c r="B110" s="120">
        <v>63194</v>
      </c>
      <c r="C110" s="117" t="s">
        <v>160</v>
      </c>
      <c r="D110" s="117" t="s">
        <v>740</v>
      </c>
    </row>
    <row r="111" spans="1:4" ht="25.5">
      <c r="A111" s="115">
        <f>IF((SUM('Раздел 1'!G83:G83)=0),"","Неверно!")</f>
      </c>
      <c r="B111" s="120">
        <v>63194</v>
      </c>
      <c r="C111" s="117" t="s">
        <v>161</v>
      </c>
      <c r="D111" s="117" t="s">
        <v>740</v>
      </c>
    </row>
    <row r="112" spans="1:4" ht="25.5">
      <c r="A112" s="115">
        <f>IF((SUM('Раздел 1'!G139:G139)=0),"","Неверно!")</f>
      </c>
      <c r="B112" s="120">
        <v>63196</v>
      </c>
      <c r="C112" s="117" t="s">
        <v>166</v>
      </c>
      <c r="D112" s="117" t="s">
        <v>741</v>
      </c>
    </row>
    <row r="113" spans="1:5" ht="25.5">
      <c r="A113" s="115">
        <f>IF((SUM('Раздел 1'!G140:G140)=0),"","Неверно!")</f>
      </c>
      <c r="B113" s="120">
        <v>63196</v>
      </c>
      <c r="C113" s="117" t="s">
        <v>167</v>
      </c>
      <c r="D113" s="117" t="s">
        <v>741</v>
      </c>
      <c r="E113" s="10"/>
    </row>
    <row r="114" spans="1:5" ht="25.5">
      <c r="A114" s="115">
        <f>IF((SUM('Раздел 1'!G141:G141)=0),"","Неверно!")</f>
      </c>
      <c r="B114" s="120">
        <v>63196</v>
      </c>
      <c r="C114" s="117" t="s">
        <v>168</v>
      </c>
      <c r="D114" s="117" t="s">
        <v>741</v>
      </c>
      <c r="E114" s="10"/>
    </row>
    <row r="115" spans="1:5" ht="25.5">
      <c r="A115" s="115">
        <f>IF((SUM('Раздел 1'!G142:G142)=0),"","Неверно!")</f>
      </c>
      <c r="B115" s="120">
        <v>63196</v>
      </c>
      <c r="C115" s="117" t="s">
        <v>169</v>
      </c>
      <c r="D115" s="117" t="s">
        <v>741</v>
      </c>
      <c r="E115" s="10"/>
    </row>
    <row r="116" spans="1:5" ht="25.5">
      <c r="A116" s="115">
        <f>IF((SUM('Раздел 1'!G143:G143)=0),"","Неверно!")</f>
      </c>
      <c r="B116" s="120">
        <v>63196</v>
      </c>
      <c r="C116" s="117" t="s">
        <v>170</v>
      </c>
      <c r="D116" s="117" t="s">
        <v>741</v>
      </c>
      <c r="E116" s="10"/>
    </row>
    <row r="117" spans="1:4" ht="25.5">
      <c r="A117" s="115">
        <f>IF((SUM('Раздел 1'!G144:G144)=0),"","Неверно!")</f>
      </c>
      <c r="B117" s="120">
        <v>63196</v>
      </c>
      <c r="C117" s="117" t="s">
        <v>171</v>
      </c>
      <c r="D117" s="117" t="s">
        <v>741</v>
      </c>
    </row>
    <row r="118" spans="1:4" ht="25.5">
      <c r="A118" s="115">
        <f>IF((SUM('Раздел 1'!G145:G145)=0),"","Неверно!")</f>
      </c>
      <c r="B118" s="120">
        <v>63196</v>
      </c>
      <c r="C118" s="117" t="s">
        <v>172</v>
      </c>
      <c r="D118" s="117" t="s">
        <v>741</v>
      </c>
    </row>
    <row r="119" spans="1:4" ht="25.5">
      <c r="A119" s="115">
        <f>IF((SUM('Раздел 1'!G146:G146)=0),"","Неверно!")</f>
      </c>
      <c r="B119" s="120">
        <v>63196</v>
      </c>
      <c r="C119" s="117" t="s">
        <v>173</v>
      </c>
      <c r="D119" s="117" t="s">
        <v>741</v>
      </c>
    </row>
    <row r="120" spans="1:4" ht="25.5">
      <c r="A120" s="115">
        <f>IF((SUM('Раздел 1'!G147:G147)=0),"","Неверно!")</f>
      </c>
      <c r="B120" s="120">
        <v>63196</v>
      </c>
      <c r="C120" s="117" t="s">
        <v>174</v>
      </c>
      <c r="D120" s="117" t="s">
        <v>741</v>
      </c>
    </row>
    <row r="121" spans="1:4" ht="25.5">
      <c r="A121" s="115">
        <f>IF((SUM('Раздел 1'!G148:G148)=0),"","Неверно!")</f>
      </c>
      <c r="B121" s="120">
        <v>63196</v>
      </c>
      <c r="C121" s="117" t="s">
        <v>175</v>
      </c>
      <c r="D121" s="117" t="s">
        <v>741</v>
      </c>
    </row>
    <row r="122" spans="1:4" ht="25.5">
      <c r="A122" s="115">
        <f>IF((SUM('Раздел 1'!G149:G149)=0),"","Неверно!")</f>
      </c>
      <c r="B122" s="120">
        <v>63196</v>
      </c>
      <c r="C122" s="117" t="s">
        <v>176</v>
      </c>
      <c r="D122" s="117" t="s">
        <v>741</v>
      </c>
    </row>
    <row r="123" spans="1:4" ht="25.5">
      <c r="A123" s="115">
        <f>IF((SUM('Раздел 1'!G150:G150)=0),"","Неверно!")</f>
      </c>
      <c r="B123" s="120">
        <v>63196</v>
      </c>
      <c r="C123" s="117" t="s">
        <v>177</v>
      </c>
      <c r="D123" s="117" t="s">
        <v>741</v>
      </c>
    </row>
    <row r="124" spans="1:4" ht="25.5">
      <c r="A124" s="115">
        <f>IF((SUM('Раздел 1'!G151:G151)=0),"","Неверно!")</f>
      </c>
      <c r="B124" s="120">
        <v>63196</v>
      </c>
      <c r="C124" s="117" t="s">
        <v>178</v>
      </c>
      <c r="D124" s="117" t="s">
        <v>741</v>
      </c>
    </row>
    <row r="125" spans="1:4" ht="25.5">
      <c r="A125" s="115">
        <f>IF((SUM('Раздел 1'!G152:G152)=0),"","Неверно!")</f>
      </c>
      <c r="B125" s="120">
        <v>63196</v>
      </c>
      <c r="C125" s="117" t="s">
        <v>179</v>
      </c>
      <c r="D125" s="117" t="s">
        <v>741</v>
      </c>
    </row>
    <row r="126" spans="1:4" ht="25.5">
      <c r="A126" s="115">
        <f>IF((SUM('Раздел 1'!G198:G198)=0),"","Неверно!")</f>
      </c>
      <c r="B126" s="120">
        <v>63197</v>
      </c>
      <c r="C126" s="117" t="s">
        <v>180</v>
      </c>
      <c r="D126" s="117" t="s">
        <v>742</v>
      </c>
    </row>
    <row r="127" spans="1:4" ht="25.5">
      <c r="A127" s="115">
        <f>IF((SUM('Раздел 1'!G199:G199)=0),"","Неверно!")</f>
      </c>
      <c r="B127" s="120">
        <v>63197</v>
      </c>
      <c r="C127" s="117" t="s">
        <v>181</v>
      </c>
      <c r="D127" s="117" t="s">
        <v>742</v>
      </c>
    </row>
    <row r="128" spans="1:4" ht="25.5">
      <c r="A128" s="115">
        <f>IF((SUM('Раздел 1'!G200:G200)=0),"","Неверно!")</f>
      </c>
      <c r="B128" s="120">
        <v>63197</v>
      </c>
      <c r="C128" s="117" t="s">
        <v>182</v>
      </c>
      <c r="D128" s="117" t="s">
        <v>742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E15"/>
  <sheetViews>
    <sheetView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8.7109375" style="5" customWidth="1"/>
    <col min="2" max="2" width="11.28125" style="121" customWidth="1"/>
    <col min="3" max="3" width="25.8515625" style="118" customWidth="1"/>
    <col min="4" max="4" width="38.8515625" style="118" customWidth="1"/>
    <col min="5" max="5" width="38.421875" style="8" customWidth="1"/>
    <col min="6" max="16384" width="9.140625" style="5" customWidth="1"/>
  </cols>
  <sheetData>
    <row r="1" spans="1:5" s="7" customFormat="1" ht="13.5" thickBot="1">
      <c r="A1" s="122" t="s">
        <v>188</v>
      </c>
      <c r="B1" s="130" t="s">
        <v>189</v>
      </c>
      <c r="C1" s="125" t="s">
        <v>190</v>
      </c>
      <c r="D1" s="125" t="s">
        <v>191</v>
      </c>
      <c r="E1" s="103" t="s">
        <v>328</v>
      </c>
    </row>
    <row r="2" spans="1:5" ht="25.5">
      <c r="A2" s="123">
        <f>IF((SUM('Раздел 1'!G54:G54)=0),"","Неверно!")</f>
      </c>
      <c r="B2" s="131">
        <v>63195</v>
      </c>
      <c r="C2" s="126" t="s">
        <v>183</v>
      </c>
      <c r="D2" s="126" t="s">
        <v>743</v>
      </c>
      <c r="E2" s="124"/>
    </row>
    <row r="3" spans="1:5" ht="25.5">
      <c r="A3" s="123">
        <f>IF((SUM('Раздел 1'!G58:G58)=0),"","Неверно!")</f>
      </c>
      <c r="B3" s="131">
        <v>63198</v>
      </c>
      <c r="C3" s="126" t="s">
        <v>744</v>
      </c>
      <c r="D3" s="126" t="s">
        <v>743</v>
      </c>
      <c r="E3" s="124"/>
    </row>
    <row r="4" spans="1:5" ht="25.5">
      <c r="A4" s="123">
        <f>IF((SUM('Раздел 1'!G59:G59)=0),"","Неверно!")</f>
      </c>
      <c r="B4" s="131">
        <v>63198</v>
      </c>
      <c r="C4" s="126" t="s">
        <v>745</v>
      </c>
      <c r="D4" s="126" t="s">
        <v>743</v>
      </c>
      <c r="E4" s="124"/>
    </row>
    <row r="5" spans="1:5" ht="25.5">
      <c r="A5" s="123">
        <f>IF((SUM('Раздел 1'!G62:G62)=0),"","Неверно!")</f>
      </c>
      <c r="B5" s="131">
        <v>63199</v>
      </c>
      <c r="C5" s="126" t="s">
        <v>184</v>
      </c>
      <c r="D5" s="126" t="s">
        <v>743</v>
      </c>
      <c r="E5" s="124"/>
    </row>
    <row r="6" spans="1:5" ht="25.5">
      <c r="A6" s="123">
        <f>IF((SUM('Раздел 1'!G63:G63)=0),"","Неверно!")</f>
      </c>
      <c r="B6" s="131">
        <v>63199</v>
      </c>
      <c r="C6" s="126" t="s">
        <v>185</v>
      </c>
      <c r="D6" s="126" t="s">
        <v>743</v>
      </c>
      <c r="E6" s="124"/>
    </row>
    <row r="7" spans="1:5" ht="25.5">
      <c r="A7" s="123">
        <f>IF((SUM('Раздел 1'!G65:G65)=0),"","Неверно!")</f>
      </c>
      <c r="B7" s="131">
        <v>63200</v>
      </c>
      <c r="C7" s="126" t="s">
        <v>186</v>
      </c>
      <c r="D7" s="134" t="s">
        <v>743</v>
      </c>
      <c r="E7" s="124"/>
    </row>
    <row r="8" spans="1:5" ht="25.5">
      <c r="A8" s="147">
        <f>IF((SUM('Раздел 1'!G66:G66)=0),"","Неверно!")</f>
      </c>
      <c r="B8" s="131">
        <v>63200</v>
      </c>
      <c r="C8" s="129" t="s">
        <v>187</v>
      </c>
      <c r="D8" s="135" t="s">
        <v>743</v>
      </c>
      <c r="E8" s="124"/>
    </row>
    <row r="9" spans="1:5" ht="65.25" customHeight="1">
      <c r="A9" s="148">
        <f>IF((SUM('Раздел 1'!G126:G126)&lt;=SUM('Раздел 1'!G125:G125)),"","Неверно!")</f>
      </c>
      <c r="B9" s="146">
        <v>63130</v>
      </c>
      <c r="C9" s="117" t="s">
        <v>240</v>
      </c>
      <c r="D9" s="117" t="s">
        <v>272</v>
      </c>
      <c r="E9" s="124"/>
    </row>
    <row r="10" spans="1:5" ht="69.75" customHeight="1">
      <c r="A10" s="148">
        <f>IF((SUM('Раздел 1'!G158:G158)&lt;=SUM('Раздел 1'!G157:G157)),"","Неверно!")</f>
      </c>
      <c r="B10" s="146">
        <v>63161</v>
      </c>
      <c r="C10" s="117" t="s">
        <v>327</v>
      </c>
      <c r="D10" s="117" t="s">
        <v>151</v>
      </c>
      <c r="E10" s="124"/>
    </row>
    <row r="11" spans="1:5" ht="12.75">
      <c r="A11" s="87"/>
      <c r="B11" s="132"/>
      <c r="C11" s="127"/>
      <c r="D11" s="127"/>
      <c r="E11" s="10"/>
    </row>
    <row r="12" spans="1:5" ht="12.75">
      <c r="A12" s="87"/>
      <c r="B12" s="132"/>
      <c r="C12" s="127"/>
      <c r="D12" s="127"/>
      <c r="E12" s="10"/>
    </row>
    <row r="13" spans="1:5" ht="12.75">
      <c r="A13" s="87"/>
      <c r="B13" s="132"/>
      <c r="C13" s="127"/>
      <c r="D13" s="127"/>
      <c r="E13" s="10"/>
    </row>
    <row r="14" spans="1:5" ht="12.75">
      <c r="A14" s="87"/>
      <c r="B14" s="132"/>
      <c r="C14" s="127"/>
      <c r="D14" s="127"/>
      <c r="E14" s="10"/>
    </row>
    <row r="15" spans="1:5" ht="12.75">
      <c r="A15" s="88"/>
      <c r="B15" s="133"/>
      <c r="C15" s="128"/>
      <c r="D15" s="128"/>
      <c r="E15" s="104"/>
    </row>
  </sheetData>
  <sheetProtection password="EC45" sheet="1" objects="1" scenarios="1"/>
  <printOptions/>
  <pageMargins left="0.42" right="0.27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workbookViewId="0" topLeftCell="A1">
      <selection activeCell="D2" sqref="D2"/>
    </sheetView>
  </sheetViews>
  <sheetFormatPr defaultColWidth="9.140625" defaultRowHeight="12.75"/>
  <cols>
    <col min="1" max="1" width="64.140625" style="64" customWidth="1"/>
    <col min="2" max="2" width="6.00390625" style="9" bestFit="1" customWidth="1"/>
    <col min="3" max="3" width="2.8515625" style="5" customWidth="1"/>
    <col min="4" max="4" width="41.7109375" style="5" bestFit="1" customWidth="1"/>
    <col min="5" max="5" width="5.57421875" style="5" bestFit="1" customWidth="1"/>
    <col min="6" max="16384" width="9.140625" style="5" customWidth="1"/>
  </cols>
  <sheetData>
    <row r="1" spans="1:5" ht="15.75">
      <c r="A1" s="105" t="s">
        <v>24</v>
      </c>
      <c r="B1" s="106" t="s">
        <v>497</v>
      </c>
      <c r="D1" s="107" t="s">
        <v>498</v>
      </c>
      <c r="E1" s="108" t="s">
        <v>497</v>
      </c>
    </row>
    <row r="2" spans="1:5" ht="15.75">
      <c r="A2" s="109" t="s">
        <v>25</v>
      </c>
      <c r="B2" s="110">
        <v>1</v>
      </c>
      <c r="D2" s="139">
        <v>3</v>
      </c>
      <c r="E2" s="111" t="s">
        <v>231</v>
      </c>
    </row>
    <row r="3" spans="1:5" ht="15.75">
      <c r="A3" s="109" t="s">
        <v>26</v>
      </c>
      <c r="B3" s="110">
        <v>3</v>
      </c>
      <c r="D3" s="140">
        <v>6</v>
      </c>
      <c r="E3" s="136" t="s">
        <v>499</v>
      </c>
    </row>
    <row r="4" spans="1:5" ht="15.75">
      <c r="A4" s="109" t="s">
        <v>27</v>
      </c>
      <c r="B4" s="110">
        <v>15</v>
      </c>
      <c r="D4" s="138">
        <v>9</v>
      </c>
      <c r="E4" s="137" t="s">
        <v>232</v>
      </c>
    </row>
    <row r="5" spans="1:5" ht="15.75">
      <c r="A5" s="109" t="s">
        <v>28</v>
      </c>
      <c r="B5" s="110">
        <v>21</v>
      </c>
      <c r="D5" s="138">
        <v>12</v>
      </c>
      <c r="E5" s="137" t="s">
        <v>500</v>
      </c>
    </row>
    <row r="6" spans="1:2" ht="15.75">
      <c r="A6" s="109" t="s">
        <v>29</v>
      </c>
      <c r="B6" s="110">
        <v>31</v>
      </c>
    </row>
    <row r="7" spans="1:2" ht="15.75">
      <c r="A7" s="109" t="s">
        <v>30</v>
      </c>
      <c r="B7" s="110">
        <v>37</v>
      </c>
    </row>
    <row r="8" spans="1:2" ht="15.75">
      <c r="A8" s="109" t="s">
        <v>31</v>
      </c>
      <c r="B8" s="110">
        <v>57</v>
      </c>
    </row>
    <row r="9" spans="1:2" ht="15.75">
      <c r="A9" s="109" t="s">
        <v>32</v>
      </c>
      <c r="B9" s="110">
        <v>47</v>
      </c>
    </row>
    <row r="10" spans="1:2" ht="15.75">
      <c r="A10" s="109" t="s">
        <v>33</v>
      </c>
      <c r="B10" s="110">
        <v>43</v>
      </c>
    </row>
    <row r="11" spans="1:2" ht="15.75">
      <c r="A11" s="109" t="s">
        <v>72</v>
      </c>
      <c r="B11" s="110">
        <v>55</v>
      </c>
    </row>
    <row r="12" spans="1:2" ht="15.75">
      <c r="A12" s="109" t="s">
        <v>73</v>
      </c>
      <c r="B12" s="110">
        <v>63</v>
      </c>
    </row>
    <row r="13" spans="1:2" ht="15.75">
      <c r="A13" s="109" t="s">
        <v>74</v>
      </c>
      <c r="B13" s="110">
        <v>85</v>
      </c>
    </row>
    <row r="14" spans="1:2" ht="15.75">
      <c r="A14" s="109" t="s">
        <v>75</v>
      </c>
      <c r="B14" s="110">
        <v>87</v>
      </c>
    </row>
    <row r="15" spans="1:2" ht="15.75">
      <c r="A15" s="109" t="s">
        <v>76</v>
      </c>
      <c r="B15" s="110">
        <v>141</v>
      </c>
    </row>
    <row r="16" spans="1:2" ht="15.75">
      <c r="A16" s="109" t="s">
        <v>77</v>
      </c>
      <c r="B16" s="110">
        <v>147</v>
      </c>
    </row>
    <row r="17" spans="1:2" ht="15.75">
      <c r="A17" s="109" t="s">
        <v>78</v>
      </c>
      <c r="B17" s="110">
        <v>127</v>
      </c>
    </row>
    <row r="18" spans="1:2" ht="15" customHeight="1">
      <c r="A18" s="109" t="s">
        <v>79</v>
      </c>
      <c r="B18" s="110">
        <v>133</v>
      </c>
    </row>
    <row r="19" spans="1:2" ht="15.75">
      <c r="A19" s="109" t="s">
        <v>80</v>
      </c>
      <c r="B19" s="110">
        <v>153</v>
      </c>
    </row>
    <row r="20" spans="1:2" ht="15.75">
      <c r="A20" s="109" t="s">
        <v>81</v>
      </c>
      <c r="B20" s="110">
        <v>159</v>
      </c>
    </row>
    <row r="21" spans="1:2" ht="15.75">
      <c r="A21" s="109" t="s">
        <v>82</v>
      </c>
      <c r="B21" s="110">
        <v>171</v>
      </c>
    </row>
    <row r="22" spans="1:2" ht="15.75">
      <c r="A22" s="109" t="s">
        <v>83</v>
      </c>
      <c r="B22" s="110">
        <v>165</v>
      </c>
    </row>
    <row r="23" spans="1:2" ht="15.75">
      <c r="A23" s="109" t="s">
        <v>84</v>
      </c>
      <c r="B23" s="110">
        <v>7</v>
      </c>
    </row>
    <row r="24" spans="1:2" ht="15.75">
      <c r="A24" s="109" t="s">
        <v>85</v>
      </c>
      <c r="B24" s="110">
        <v>9</v>
      </c>
    </row>
    <row r="25" spans="1:2" ht="15.75">
      <c r="A25" s="109" t="s">
        <v>86</v>
      </c>
      <c r="B25" s="110">
        <v>13</v>
      </c>
    </row>
    <row r="26" spans="1:2" ht="15.75">
      <c r="A26" s="109" t="s">
        <v>87</v>
      </c>
      <c r="B26" s="110">
        <v>17</v>
      </c>
    </row>
    <row r="27" spans="1:2" ht="15.75">
      <c r="A27" s="109" t="s">
        <v>88</v>
      </c>
      <c r="B27" s="110">
        <v>19</v>
      </c>
    </row>
    <row r="28" spans="1:2" ht="15.75">
      <c r="A28" s="109" t="s">
        <v>89</v>
      </c>
      <c r="B28" s="110">
        <v>23</v>
      </c>
    </row>
    <row r="29" spans="1:2" ht="15.75">
      <c r="A29" s="109" t="s">
        <v>90</v>
      </c>
      <c r="B29" s="110">
        <v>27</v>
      </c>
    </row>
    <row r="30" spans="1:2" ht="15.75">
      <c r="A30" s="109" t="s">
        <v>91</v>
      </c>
      <c r="B30" s="110">
        <v>25</v>
      </c>
    </row>
    <row r="31" spans="1:2" ht="15.75">
      <c r="A31" s="109" t="s">
        <v>92</v>
      </c>
      <c r="B31" s="110">
        <v>29</v>
      </c>
    </row>
    <row r="32" spans="1:2" ht="15.75">
      <c r="A32" s="109" t="s">
        <v>93</v>
      </c>
      <c r="B32" s="110">
        <v>35</v>
      </c>
    </row>
    <row r="33" spans="1:2" ht="15.75">
      <c r="A33" s="109" t="s">
        <v>94</v>
      </c>
      <c r="B33" s="110">
        <v>39</v>
      </c>
    </row>
    <row r="34" spans="1:2" ht="15.75">
      <c r="A34" s="109" t="s">
        <v>95</v>
      </c>
      <c r="B34" s="110">
        <v>49</v>
      </c>
    </row>
    <row r="35" spans="1:2" ht="15.75">
      <c r="A35" s="109" t="s">
        <v>96</v>
      </c>
      <c r="B35" s="110">
        <v>45</v>
      </c>
    </row>
    <row r="36" spans="1:2" ht="15.75">
      <c r="A36" s="109" t="s">
        <v>97</v>
      </c>
      <c r="B36" s="110">
        <v>59</v>
      </c>
    </row>
    <row r="37" spans="1:2" ht="15.75">
      <c r="A37" s="109" t="s">
        <v>98</v>
      </c>
      <c r="B37" s="110">
        <v>61</v>
      </c>
    </row>
    <row r="38" spans="1:2" ht="15.75">
      <c r="A38" s="109" t="s">
        <v>99</v>
      </c>
      <c r="B38" s="110">
        <v>65</v>
      </c>
    </row>
    <row r="39" spans="1:2" ht="15.75">
      <c r="A39" s="109" t="s">
        <v>100</v>
      </c>
      <c r="B39" s="110">
        <v>75</v>
      </c>
    </row>
    <row r="40" spans="1:2" ht="15.75">
      <c r="A40" s="109" t="s">
        <v>101</v>
      </c>
      <c r="B40" s="110">
        <v>77</v>
      </c>
    </row>
    <row r="41" spans="1:2" ht="15.75">
      <c r="A41" s="109" t="s">
        <v>102</v>
      </c>
      <c r="B41" s="110">
        <v>79</v>
      </c>
    </row>
    <row r="42" spans="1:2" ht="15.75">
      <c r="A42" s="109" t="s">
        <v>103</v>
      </c>
      <c r="B42" s="110">
        <v>81</v>
      </c>
    </row>
    <row r="43" spans="1:2" ht="15.75">
      <c r="A43" s="109" t="s">
        <v>104</v>
      </c>
      <c r="B43" s="110">
        <v>83</v>
      </c>
    </row>
    <row r="44" spans="1:2" ht="15.75">
      <c r="A44" s="109" t="s">
        <v>105</v>
      </c>
      <c r="B44" s="110">
        <v>91</v>
      </c>
    </row>
    <row r="45" spans="1:2" ht="15.75">
      <c r="A45" s="109" t="s">
        <v>106</v>
      </c>
      <c r="B45" s="110">
        <v>93</v>
      </c>
    </row>
    <row r="46" spans="1:2" ht="15.75">
      <c r="A46" s="109" t="s">
        <v>107</v>
      </c>
      <c r="B46" s="110">
        <v>95</v>
      </c>
    </row>
    <row r="47" spans="1:2" ht="15.75">
      <c r="A47" s="109" t="s">
        <v>108</v>
      </c>
      <c r="B47" s="110">
        <v>97</v>
      </c>
    </row>
    <row r="48" spans="1:2" ht="15.75">
      <c r="A48" s="109" t="s">
        <v>109</v>
      </c>
      <c r="B48" s="110">
        <v>99</v>
      </c>
    </row>
    <row r="49" spans="1:2" ht="15.75">
      <c r="A49" s="109" t="s">
        <v>110</v>
      </c>
      <c r="B49" s="110">
        <v>101</v>
      </c>
    </row>
    <row r="50" spans="1:2" ht="15.75">
      <c r="A50" s="109" t="s">
        <v>111</v>
      </c>
      <c r="B50" s="110">
        <v>103</v>
      </c>
    </row>
    <row r="51" spans="1:2" ht="15.75">
      <c r="A51" s="109" t="s">
        <v>112</v>
      </c>
      <c r="B51" s="110">
        <v>105</v>
      </c>
    </row>
    <row r="52" spans="1:2" ht="15.75">
      <c r="A52" s="109" t="s">
        <v>113</v>
      </c>
      <c r="B52" s="110">
        <v>107</v>
      </c>
    </row>
    <row r="53" spans="1:2" ht="15.75">
      <c r="A53" s="109" t="s">
        <v>114</v>
      </c>
      <c r="B53" s="110">
        <v>115</v>
      </c>
    </row>
    <row r="54" spans="1:2" ht="15.75">
      <c r="A54" s="109" t="s">
        <v>115</v>
      </c>
      <c r="B54" s="110">
        <v>117</v>
      </c>
    </row>
    <row r="55" spans="1:2" ht="15.75">
      <c r="A55" s="109" t="s">
        <v>116</v>
      </c>
      <c r="B55" s="110">
        <v>119</v>
      </c>
    </row>
    <row r="56" spans="1:2" ht="15.75">
      <c r="A56" s="109" t="s">
        <v>117</v>
      </c>
      <c r="B56" s="110">
        <v>121</v>
      </c>
    </row>
    <row r="57" spans="1:2" ht="15.75">
      <c r="A57" s="109" t="s">
        <v>118</v>
      </c>
      <c r="B57" s="110">
        <v>125</v>
      </c>
    </row>
    <row r="58" spans="1:2" ht="15.75">
      <c r="A58" s="109" t="s">
        <v>119</v>
      </c>
      <c r="B58" s="110">
        <v>129</v>
      </c>
    </row>
    <row r="59" spans="1:2" ht="15.75">
      <c r="A59" s="109" t="s">
        <v>120</v>
      </c>
      <c r="B59" s="110">
        <v>131</v>
      </c>
    </row>
    <row r="60" spans="1:2" ht="15.75">
      <c r="A60" s="109" t="s">
        <v>121</v>
      </c>
      <c r="B60" s="110">
        <v>135</v>
      </c>
    </row>
    <row r="61" spans="1:2" ht="15.75">
      <c r="A61" s="109" t="s">
        <v>122</v>
      </c>
      <c r="B61" s="110">
        <v>139</v>
      </c>
    </row>
    <row r="62" spans="1:2" ht="15.75">
      <c r="A62" s="109" t="s">
        <v>123</v>
      </c>
      <c r="B62" s="110">
        <v>143</v>
      </c>
    </row>
    <row r="63" spans="1:2" ht="15.75">
      <c r="A63" s="109" t="s">
        <v>124</v>
      </c>
      <c r="B63" s="110">
        <v>145</v>
      </c>
    </row>
    <row r="64" spans="1:2" ht="15.75">
      <c r="A64" s="109" t="s">
        <v>125</v>
      </c>
      <c r="B64" s="110">
        <v>149</v>
      </c>
    </row>
    <row r="65" spans="1:2" ht="15.75">
      <c r="A65" s="109" t="s">
        <v>126</v>
      </c>
      <c r="B65" s="110">
        <v>151</v>
      </c>
    </row>
    <row r="66" spans="1:2" ht="15.75">
      <c r="A66" s="109" t="s">
        <v>127</v>
      </c>
      <c r="B66" s="110">
        <v>155</v>
      </c>
    </row>
    <row r="67" spans="1:2" ht="15.75">
      <c r="A67" s="109" t="s">
        <v>128</v>
      </c>
      <c r="B67" s="110">
        <v>163</v>
      </c>
    </row>
    <row r="68" spans="1:2" ht="15.75">
      <c r="A68" s="109" t="s">
        <v>129</v>
      </c>
      <c r="B68" s="110">
        <v>177</v>
      </c>
    </row>
    <row r="69" spans="1:2" ht="15.75">
      <c r="A69" s="109" t="s">
        <v>130</v>
      </c>
      <c r="B69" s="110">
        <v>89</v>
      </c>
    </row>
    <row r="70" spans="1:2" ht="15.75">
      <c r="A70" s="109" t="s">
        <v>131</v>
      </c>
      <c r="B70" s="110">
        <v>123</v>
      </c>
    </row>
    <row r="71" spans="1:2" ht="15.75">
      <c r="A71" s="109" t="s">
        <v>132</v>
      </c>
      <c r="B71" s="110">
        <v>5</v>
      </c>
    </row>
    <row r="72" spans="1:2" ht="15.75">
      <c r="A72" s="109" t="s">
        <v>133</v>
      </c>
      <c r="B72" s="110">
        <v>67</v>
      </c>
    </row>
    <row r="73" spans="1:2" ht="15.75">
      <c r="A73" s="109" t="s">
        <v>134</v>
      </c>
      <c r="B73" s="110">
        <v>69</v>
      </c>
    </row>
    <row r="74" spans="1:2" ht="15.75">
      <c r="A74" s="109" t="s">
        <v>135</v>
      </c>
      <c r="B74" s="110">
        <v>113</v>
      </c>
    </row>
    <row r="75" spans="1:2" ht="15.75">
      <c r="A75" s="109" t="s">
        <v>136</v>
      </c>
      <c r="B75" s="110">
        <v>137</v>
      </c>
    </row>
    <row r="76" spans="1:2" ht="15.75">
      <c r="A76" s="109" t="s">
        <v>137</v>
      </c>
      <c r="B76" s="110">
        <v>157</v>
      </c>
    </row>
    <row r="77" spans="1:2" ht="15.75">
      <c r="A77" s="109" t="s">
        <v>138</v>
      </c>
      <c r="B77" s="110">
        <v>51</v>
      </c>
    </row>
    <row r="78" spans="1:2" ht="15.75">
      <c r="A78" s="109" t="s">
        <v>139</v>
      </c>
      <c r="B78" s="110">
        <v>167</v>
      </c>
    </row>
    <row r="79" spans="1:2" ht="15.75">
      <c r="A79" s="109" t="s">
        <v>140</v>
      </c>
      <c r="B79" s="110">
        <v>109</v>
      </c>
    </row>
    <row r="80" spans="1:2" ht="15.75">
      <c r="A80" s="109" t="s">
        <v>141</v>
      </c>
      <c r="B80" s="110">
        <v>33</v>
      </c>
    </row>
    <row r="81" spans="1:2" ht="15.75">
      <c r="A81" s="109" t="s">
        <v>142</v>
      </c>
      <c r="B81" s="110">
        <v>11</v>
      </c>
    </row>
    <row r="82" spans="1:2" ht="15.75">
      <c r="A82" s="109" t="s">
        <v>143</v>
      </c>
      <c r="B82" s="110">
        <v>161</v>
      </c>
    </row>
    <row r="83" spans="1:2" ht="15.75">
      <c r="A83" s="109" t="s">
        <v>144</v>
      </c>
      <c r="B83" s="110">
        <v>173</v>
      </c>
    </row>
    <row r="84" spans="1:2" ht="15.75">
      <c r="A84" s="109" t="s">
        <v>145</v>
      </c>
      <c r="B84" s="110">
        <v>175</v>
      </c>
    </row>
    <row r="85" spans="1:2" ht="32.25" thickBot="1">
      <c r="A85" s="112" t="s">
        <v>572</v>
      </c>
      <c r="B85" s="113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2013-01-14T10:17:09Z</cp:lastPrinted>
  <dcterms:created xsi:type="dcterms:W3CDTF">2004-03-24T19:37:04Z</dcterms:created>
  <dcterms:modified xsi:type="dcterms:W3CDTF">2013-01-16T04:17:40Z</dcterms:modified>
  <cp:category/>
  <cp:version/>
  <cp:contentType/>
  <cp:contentStatus/>
</cp:coreProperties>
</file>