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8730" windowHeight="883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(обязательный)'!$A$1:$A$985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'Списки'!$A$2:$B$92</definedName>
    <definedName name="Коды_судов">'Списки'!$A$2:$B$87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'Списки'!$A$2:$A$92</definedName>
    <definedName name="Наим_УСД">'Списки'!$A$2:$A$87</definedName>
    <definedName name="_xlnm.Print_Area" localSheetId="2">'Раздел 4'!$A$1:$AP$61</definedName>
    <definedName name="_xlnm.Print_Area" localSheetId="1">'Разделы 1, 2, 3'!$A$1:$O$34</definedName>
    <definedName name="_xlnm.Print_Area" localSheetId="0">'Титул ф.6'!$A$1:$N$30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21" authorId="0">
      <text>
        <r>
          <rPr>
            <b/>
            <sz val="14"/>
            <rFont val="Tahoma"/>
            <family val="2"/>
          </rPr>
          <t>Andr:
для районных судов</t>
        </r>
      </text>
    </comment>
  </commentList>
</comments>
</file>

<file path=xl/sharedStrings.xml><?xml version="1.0" encoding="utf-8"?>
<sst xmlns="http://schemas.openxmlformats.org/spreadsheetml/2006/main" count="1660" uniqueCount="1052">
  <si>
    <t>107996, г. Москва, ул. Гиляровского, д. 31, корп.2, И-90, ГСП-6</t>
  </si>
  <si>
    <t xml:space="preserve">                         Председатель суда                 Н.П.Лысякова</t>
  </si>
  <si>
    <t xml:space="preserve">                        Консультант                             И.М. Хуртина</t>
  </si>
  <si>
    <t>(8422)33-12-59</t>
  </si>
  <si>
    <t>02 июля 2014 года</t>
  </si>
  <si>
    <t>*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</si>
  <si>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*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</si>
  <si>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(r,w,s,g,v) . Раздел 5 гр.1 стр.4,5,6,8,9 д.б. меньше или равна разд.4 гр.28 стр.35</t>
  </si>
  <si>
    <t>(r,w,s,g,v) . Раздел 4 сумма гр.18-22 д.б. равна гр.23 для каждой строки с 1-47</t>
  </si>
  <si>
    <t>(r,w,s,g,v) . Раздел 5 гр.1 стр.23-26 д.б. меньше или равна разд.4 гр.24-25 стр.35</t>
  </si>
  <si>
    <t>(r,w,s,g,v) . Раздел 5 гр.1 стр.19-22 д.б. меньше или равна разд.4 гр.26 стр.35</t>
  </si>
  <si>
    <t>(r,w,s,g,v) . Раздел 5 гр.1 стр.18 д.б. меньше или равна разд.4 гр.29 стр.32-33</t>
  </si>
  <si>
    <t>(r,w,s,g,v) . Раздел 5 гр.1 стр.12-17 д.б. меньше или равна разд.4 гр.28 стр.35</t>
  </si>
  <si>
    <t xml:space="preserve">(r,w,s,g,v) . Раздел 5 стр.10 д.б. меньше или равна стл.23 cтр.35 разд.4 </t>
  </si>
  <si>
    <t>(r,w,s,g,v) . Разд.4 гр.30 д.б. меньше или равна разд.4 гр.15 по всем стр.</t>
  </si>
  <si>
    <t>(w) . в разд.2 графа 7 д.б равна 0</t>
  </si>
  <si>
    <t>(w) . в разд.4 стр.1-2 сумма граф 1-37 д.б равна 0</t>
  </si>
  <si>
    <t>(w) . в разд.4 стр. 5 сумма граф 1-37 д.б равна 0</t>
  </si>
  <si>
    <t>(w) . в разд.4 стр.10-13 графа 1-37 д.б равна 0</t>
  </si>
  <si>
    <t>(w) . в разд.7 стр. 6-7 д.б равна 0</t>
  </si>
  <si>
    <t>(r,w,s,g,v) . Число оконченных дел с использованием ВКС при рассмотрении не может быть больше всех оконченных дел</t>
  </si>
  <si>
    <t>(r,w,s,g,v) . в разд.8 стр.1-10 равна 0</t>
  </si>
  <si>
    <t>(r,w,s,g,v) . в разд.7 графа 1-10 д.б равна 0</t>
  </si>
  <si>
    <t>(w) . в разд.4 стр.27-30 не должны заполняться</t>
  </si>
  <si>
    <t>(r,w,s,g,v) . Раздел 4 стр.47 д.б. меньше или равна разд.4 стр.35 для гр. 1-37</t>
  </si>
  <si>
    <t>(r,w,s,g,v) . Раздел 4 стр.46 д.б. меньше или равна разд.4 стр.35 для гр. 1-37</t>
  </si>
  <si>
    <t>(r,w,s,g,v) . Раздел 4 стр.41 д.б. меньше или равна разд.4 стр.35 для гр. 1-37</t>
  </si>
  <si>
    <t>(r,w,s,g,v) . Раздел 4 стр.40 д.б. меньше или равна разд.4 стр.35 для гр. 1-37</t>
  </si>
  <si>
    <t>(w) . Раздел 4 стр.15-20 д.б. равна 0</t>
  </si>
  <si>
    <t>(r,w,s,g,v) . Раздел 4 стр.39 д.б. меньше или равна разд.4 стр.35 для гр. 1-37</t>
  </si>
  <si>
    <t>(r,w,s,g,v) . разд.5 стр.11 гр.1 д.б. меньше или равна разд.4 гр.33 стр.35</t>
  </si>
  <si>
    <t>(r,w) . в разд.4 строка 37 не должна заполняться</t>
  </si>
  <si>
    <t>(r,w,s,g,v) . в разд.1 графа 10 д.б. больше или равна графе 9</t>
  </si>
  <si>
    <t>(r,w,s,g,v) . Раздел 2 гр.7 стр.3 д.б. больше или равна сумме гр.1,6 стр.1 по 7 и 8 разделу</t>
  </si>
  <si>
    <t>(r,w,s,g,v) . Раздел 4 стр.35 гр.1 д.б. равна разд.2 стр.3 сумме гр.1-5</t>
  </si>
  <si>
    <t>(r,w,s,g,v) . Основания отмены равны числу отмененных и измененных приговоров</t>
  </si>
  <si>
    <t>(r,w,s,g,v) . раздел 1 итоговая строка равна сумме строк 1-4 по всем графам</t>
  </si>
  <si>
    <t>(w) . Раздел 4 Строка по делам суда присяжных не заполняется</t>
  </si>
  <si>
    <t>(r,w,s,g,v) . Раздел 5 стр.3 д.б. меньше или равна разд.4 стр.35 гр.16</t>
  </si>
  <si>
    <t>(r,w,s,g,v) . Разд.5 стр.2 д.б. меньше или равна разд.4 стл.8 стр.35</t>
  </si>
  <si>
    <t>(r,w,s,g,v) . Разд.5 стр.1 д.б. меньше или равна разд.4 сумма гр.2+7 стр.35</t>
  </si>
  <si>
    <t>(r,w,s,g,v) . Раздел 4 стр.38 д.б. меньше или равна разд.4 стр.35 для гр. 1-37</t>
  </si>
  <si>
    <t>(r,w,s,g,v) . Раздел 4 стр.36 д.б. меньше или равна разд.4 стр.35 для гр. 1-37</t>
  </si>
  <si>
    <t>(r,w,s,g,v) . Раздел 4 стр.35 =разд.4 сумма стр.1-34 для гр.1-37</t>
  </si>
  <si>
    <t>(r,w,s,g,v) . Раздел 4 гр.11 д.б. равна сумме гр.2-3,5-10 для каждой строки с 1-47</t>
  </si>
  <si>
    <t>(r,w,s,g,v) .  Раздел 4 гр.33 по всем строкам д.б. равна гр.11,17,23-29,31-32 для всех строк</t>
  </si>
  <si>
    <t>(r,w,s,g,v) . Разд.4 Число измененных приговоров  д.б. равно сумме гр.12-16 для стр.1-47</t>
  </si>
  <si>
    <t>(r,w,s,g,v) . Раздел 3 Число частных определений д.б. равно сумме гр 2-5 стр1 разд.3</t>
  </si>
  <si>
    <t>(r,w,s,g,v) . разд.2 стр.3 сумма гр.1-8 д.б. больше или равна разд.1 гр.7 стр.5</t>
  </si>
  <si>
    <t>(r,w,s,g,v) . Разд.2 стр.3 д.б. равна сумме стр.1-2 по всем графам</t>
  </si>
  <si>
    <t>(r,w,s,g,v) . раздел 1 число дел с нарушением сроков рассмотрения д.б. меньше или равно числу оконченных дел за отчтный период</t>
  </si>
  <si>
    <t>(r,w,s,g,v) . раздел 1 Число поступивших дел за отчетный период д.б. равно сумме гр.3-5 для стр.1-5</t>
  </si>
  <si>
    <t>(r,w,s,g,v) . раздел 1 сумма гр.1-2 д.б. равна сумме гр.6-7,9 для строк 1-5</t>
  </si>
  <si>
    <t>(w) . в разд.1 стр.3 д.б равна 0</t>
  </si>
  <si>
    <t>(w) . в разд.5 стр.8 д.б равна 0</t>
  </si>
  <si>
    <t>(w) . Штат судей в судах областного звена не заполняется</t>
  </si>
  <si>
    <t xml:space="preserve">(r,w,s,g,v) . Раздел 4 По заявлениям по составам частного обвинения не могут выносится постановления о возвращении дела прокурору </t>
  </si>
  <si>
    <t>(r,w,s,g,v) . Раздел 5 стр.6 д.б. равна разделу 7 сумме гр.2+7 стр.1 и разделу 8 сумме гр.2+7 стр.1</t>
  </si>
  <si>
    <t>(w) . Количество судов, по которым составлен отчет судами областного звена не заполняется</t>
  </si>
  <si>
    <t>Наименование cуда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</si>
  <si>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</si>
  <si>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Ф.F6w разд.4 стл.22 стр.47&lt;=Ф.F6w разд.4 стл.22 стр.35</t>
  </si>
  <si>
    <t>Ф.F6w разд.4 стл.23 стр.47&lt;=Ф.F6w разд.4 стл.23 стр.35</t>
  </si>
  <si>
    <t>Ф.F6w разд.4 стл.24 стр.47&lt;=Ф.F6w разд.4 стл.24 стр.35</t>
  </si>
  <si>
    <t>Ф.F6w разд.4 стл.25 стр.47&lt;=Ф.F6w разд.4 стл.25 стр.35</t>
  </si>
  <si>
    <t>Ф.F6w разд.4 стл.26 стр.47&lt;=Ф.F6w разд.4 стл.26 стр.35</t>
  </si>
  <si>
    <t>Ф.F6w разд.4 стл.27 стр.47&lt;=Ф.F6w разд.4 стл.27 стр.35</t>
  </si>
  <si>
    <t>Ф.F6w разд.4 стл.28 стр.47&lt;=Ф.F6w разд.4 стл.28 стр.35</t>
  </si>
  <si>
    <t>Ф.F6w разд.4 стл.29 стр.47&lt;=Ф.F6w разд.4 стл.29 стр.35</t>
  </si>
  <si>
    <t>Ф.F6w разд.4 стл.30 стр.47&lt;=Ф.F6w разд.4 стл.30 стр.35</t>
  </si>
  <si>
    <t>Ф.F6w разд.4 стл.31 стр.47&lt;=Ф.F6w разд.4 стл.31 стр.35</t>
  </si>
  <si>
    <t>Ф.F6w разд.4 стл.32 стр.47&lt;=Ф.F6w разд.4 стл.32 стр.35</t>
  </si>
  <si>
    <t>Ф.F6w разд.4 стл.33 стр.47&lt;=Ф.F6w разд.4 стл.33 стр.35</t>
  </si>
  <si>
    <t>Ф.F6w разд.4 стл.34 стр.47&lt;=Ф.F6w разд.4 стл.34 стр.35</t>
  </si>
  <si>
    <t>Ф.F6w разд.4 стл.35 стр.47&lt;=Ф.F6w разд.4 стл.35 стр.35</t>
  </si>
  <si>
    <t>Ф.F6w разд.4 стл.36 стр.47&lt;=Ф.F6w разд.4 стл.36 стр.35</t>
  </si>
  <si>
    <t>Ф.F6w разд.4 стл.37 стр.47&lt;=Ф.F6w разд.4 стл.37 стр.35</t>
  </si>
  <si>
    <t>Ф.F6w разд.4 стл.1 стр.46&lt;=Ф.F6w разд.4 стл.1 стр.35</t>
  </si>
  <si>
    <t>Ф.F6w разд.4 стл.2 стр.46&lt;=Ф.F6w разд.4 стл.2 стр.35</t>
  </si>
  <si>
    <t>Ф.F6w разд.4 стл.3 стр.46&lt;=Ф.F6w разд.4 стл.3 стр.35</t>
  </si>
  <si>
    <t>Ф.F6w разд.4 стл.4 стр.46&lt;=Ф.F6w разд.4 стл.4 стр.35</t>
  </si>
  <si>
    <t>Ф.F6w разд.4 стл.5 стр.46&lt;=Ф.F6w разд.4 стл.5 стр.35</t>
  </si>
  <si>
    <t>Ф.F6w разд.4 стл.6 стр.46&lt;=Ф.F6w разд.4 стл.6 стр.35</t>
  </si>
  <si>
    <t>Ф.F6w разд.4 стл.7 стр.46&lt;=Ф.F6w разд.4 стл.7 стр.35</t>
  </si>
  <si>
    <t>Ф.F6w разд.4 стл.8 стр.46&lt;=Ф.F6w разд.4 стл.8 стр.35</t>
  </si>
  <si>
    <t>Ф.F6w разд.4 стл.9 стр.46&lt;=Ф.F6w разд.4 стл.9 стр.35</t>
  </si>
  <si>
    <t>Ф.F6w разд.4 стл.10 стр.46&lt;=Ф.F6w разд.4 стл.10 стр.35</t>
  </si>
  <si>
    <t>Ф.F6w разд.4 стл.11 стр.46&lt;=Ф.F6w разд.4 стл.11 стр.35</t>
  </si>
  <si>
    <t>Ф.F6w разд.4 стл.12 стр.46&lt;=Ф.F6w разд.4 стл.12 стр.35</t>
  </si>
  <si>
    <t>Ф.F6w разд.4 стл.13 стр.46&lt;=Ф.F6w разд.4 стл.13 стр.35</t>
  </si>
  <si>
    <t>Ф.F6w разд.4 стл.14 стр.46&lt;=Ф.F6w разд.4 стл.14 стр.35</t>
  </si>
  <si>
    <t>Ф.F6w разд.4 стл.15 стр.46&lt;=Ф.F6w разд.4 стл.15 стр.35</t>
  </si>
  <si>
    <t>Ф.F6w разд.4 стл.16 стр.46&lt;=Ф.F6w разд.4 стл.16 стр.35</t>
  </si>
  <si>
    <t>Ф.F6w разд.4 стл.17 стр.46&lt;=Ф.F6w разд.4 стл.17 стр.35</t>
  </si>
  <si>
    <t>Ф.F6w разд.4 стл.18 стр.46&lt;=Ф.F6w разд.4 стл.18 стр.35</t>
  </si>
  <si>
    <t>Ф.F6w разд.4 стл.19 стр.46&lt;=Ф.F6w разд.4 стл.19 стр.35</t>
  </si>
  <si>
    <t>Ф.F6w разд.4 стл.20 стр.46&lt;=Ф.F6w разд.4 стл.20 стр.35</t>
  </si>
  <si>
    <t>Ф.F6w разд.4 стл.21 стр.46&lt;=Ф.F6w разд.4 стл.21 стр.35</t>
  </si>
  <si>
    <t>Ф.F6w разд.4 стл.22 стр.46&lt;=Ф.F6w разд.4 стл.22 стр.35</t>
  </si>
  <si>
    <t>Ф.F6w разд.4 стл.23 стр.46&lt;=Ф.F6w разд.4 стл.23 стр.35</t>
  </si>
  <si>
    <t>Ф.F6w разд.4 стл.24 стр.46&lt;=Ф.F6w разд.4 стл.24 стр.35</t>
  </si>
  <si>
    <t>Ф.F6w разд.4 стл.25 стр.46&lt;=Ф.F6w разд.4 стл.25 стр.35</t>
  </si>
  <si>
    <t>Ф.F6w разд.4 стл.26 стр.46&lt;=Ф.F6w разд.4 стл.26 стр.35</t>
  </si>
  <si>
    <t>Ф.F6w разд.4 стл.27 стр.46&lt;=Ф.F6w разд.4 стл.27 стр.35</t>
  </si>
  <si>
    <t>Ф.F6w разд.4 стл.28 стр.46&lt;=Ф.F6w разд.4 стл.28 стр.35</t>
  </si>
  <si>
    <t>Ф.F6w разд.4 стл.29 стр.46&lt;=Ф.F6w разд.4 стл.29 стр.35</t>
  </si>
  <si>
    <t>Ф.F6w разд.4 стл.30 стр.46&lt;=Ф.F6w разд.4 стл.30 стр.35</t>
  </si>
  <si>
    <t>Ф.F6w разд.4 стл.31 стр.46&lt;=Ф.F6w разд.4 стл.31 стр.35</t>
  </si>
  <si>
    <t>Ф.F6w разд.4 стл.32 стр.46&lt;=Ф.F6w разд.4 стл.32 стр.35</t>
  </si>
  <si>
    <t>Ф.F6w разд.4 стл.33 стр.46&lt;=Ф.F6w разд.4 стл.33 стр.35</t>
  </si>
  <si>
    <t>Ф.F6w разд.4 стл.34 стр.46&lt;=Ф.F6w разд.4 стл.34 стр.35</t>
  </si>
  <si>
    <t>Ф.F6w разд.4 стл.35 стр.46&lt;=Ф.F6w разд.4 стл.35 стр.35</t>
  </si>
  <si>
    <t>Ф.F6w разд.4 стл.36 стр.46&lt;=Ф.F6w разд.4 стл.36 стр.35</t>
  </si>
  <si>
    <t>Ф.F6w разд.4 стл.37 стр.46&lt;=Ф.F6w разд.4 стл.37 стр.35</t>
  </si>
  <si>
    <t>Ф.F6w разд.4 стл.1 стр.41&lt;=Ф.F6w разд.4 стл.1 стр.35</t>
  </si>
  <si>
    <t>Ф.F6w разд.4 стл.2 стр.41&lt;=Ф.F6w разд.4 стл.2 стр.35</t>
  </si>
  <si>
    <t>Ф.F6w разд.4 стл.3 стр.41&lt;=Ф.F6w разд.4 стл.3 стр.35</t>
  </si>
  <si>
    <t>Ф.F6w разд.4 стл.4 стр.41&lt;=Ф.F6w разд.4 стл.4 стр.35</t>
  </si>
  <si>
    <t>Ф.F6w разд.4 стл.5 стр.41&lt;=Ф.F6w разд.4 стл.5 стр.35</t>
  </si>
  <si>
    <t>Ф.F6w разд.4 стл.6 стр.41&lt;=Ф.F6w разд.4 стл.6 стр.35</t>
  </si>
  <si>
    <t>Ф.F6w разд.4 стл.7 стр.41&lt;=Ф.F6w разд.4 стл.7 стр.35</t>
  </si>
  <si>
    <t>Ф.F6w разд.4 стл.8 стр.41&lt;=Ф.F6w разд.4 стл.8 стр.35</t>
  </si>
  <si>
    <t>Ф.F6w разд.4 стл.9 стр.41&lt;=Ф.F6w разд.4 стл.9 стр.35</t>
  </si>
  <si>
    <t>Ф.F6w разд.4 стл.10 стр.41&lt;=Ф.F6w разд.4 стл.10 стр.35</t>
  </si>
  <si>
    <t>Ф.F6w разд.4 стл.11 стр.41&lt;=Ф.F6w разд.4 стл.11 стр.35</t>
  </si>
  <si>
    <t>Ф.F6w разд.4 стл.12 стр.41&lt;=Ф.F6w разд.4 стл.12 стр.35</t>
  </si>
  <si>
    <t>Ф.F6w разд.4 стл.13 стр.41&lt;=Ф.F6w разд.4 стл.13 стр.35</t>
  </si>
  <si>
    <t>Ф.F6w разд.4 стл.14 стр.41&lt;=Ф.F6w разд.4 стл.14 стр.35</t>
  </si>
  <si>
    <t>Ф.F6w разд.4 стл.15 стр.41&lt;=Ф.F6w разд.4 стл.15 стр.35</t>
  </si>
  <si>
    <t>Ф.F6w разд.4 стл.16 стр.41&lt;=Ф.F6w разд.4 стл.16 стр.35</t>
  </si>
  <si>
    <t>Ф.F6w разд.4 стл.17 стр.41&lt;=Ф.F6w разд.4 стл.17 стр.35</t>
  </si>
  <si>
    <t>Ф.F6w разд.4 стл.18 стр.41&lt;=Ф.F6w разд.4 стл.18 стр.35</t>
  </si>
  <si>
    <t>Ф.F6w разд.4 стл.19 стр.41&lt;=Ф.F6w разд.4 стл.19 стр.35</t>
  </si>
  <si>
    <t>Ф.F6w разд.4 стл.20 стр.41&lt;=Ф.F6w разд.4 стл.20 стр.35</t>
  </si>
  <si>
    <t>Ф.F6w разд.4 стл.21 стр.41&lt;=Ф.F6w разд.4 стл.21 стр.35</t>
  </si>
  <si>
    <t>Ф.F6w разд.4 стл.22 стр.41&lt;=Ф.F6w разд.4 стл.22 стр.35</t>
  </si>
  <si>
    <t>Ф.F6w разд.4 стл.23 стр.41&lt;=Ф.F6w разд.4 стл.23 стр.35</t>
  </si>
  <si>
    <t>Ф.F6w разд.4 стл.24 стр.41&lt;=Ф.F6w разд.4 стл.24 стр.35</t>
  </si>
  <si>
    <t>Ф.F6w разд.4 стл.25 стр.41&lt;=Ф.F6w разд.4 стл.25 стр.35</t>
  </si>
  <si>
    <t>Ф.F6w разд.4 стл.26 стр.41&lt;=Ф.F6w разд.4 стл.26 стр.35</t>
  </si>
  <si>
    <t>Ф.F6w разд.4 стл.27 стр.41&lt;=Ф.F6w разд.4 стл.27 стр.35</t>
  </si>
  <si>
    <t>Ф.F6w разд.4 стл.28 стр.41&lt;=Ф.F6w разд.4 стл.28 стр.35</t>
  </si>
  <si>
    <t>Ф.F6w разд.4 стл.29 стр.41&lt;=Ф.F6w разд.4 стл.29 стр.35</t>
  </si>
  <si>
    <t>Ф.F6w разд.4 стл.30 стр.41&lt;=Ф.F6w разд.4 стл.30 стр.35</t>
  </si>
  <si>
    <t>Ф.F6w разд.4 стл.31 стр.41&lt;=Ф.F6w разд.4 стл.31 стр.35</t>
  </si>
  <si>
    <t>Ф.F6w разд.4 стл.32 стр.41&lt;=Ф.F6w разд.4 стл.32 стр.35</t>
  </si>
  <si>
    <t>Ф.F6w разд.4 стл.33 стр.41&lt;=Ф.F6w разд.4 стл.33 стр.35</t>
  </si>
  <si>
    <t>Ф.F6w разд.4 стл.34 стр.41&lt;=Ф.F6w разд.4 стл.34 стр.35</t>
  </si>
  <si>
    <t>Ф.F6w разд.4 стл.35 стр.41&lt;=Ф.F6w разд.4 стл.35 стр.35</t>
  </si>
  <si>
    <t>Ф.F6w разд.4 стл.36 стр.41&lt;=Ф.F6w разд.4 стл.36 стр.35</t>
  </si>
  <si>
    <t>Ф.F6w разд.4 стл.37 стр.41&lt;=Ф.F6w разд.4 стл.37 стр.35</t>
  </si>
  <si>
    <t>Ф.F6w разд.4 стл.1 стр.40&lt;=Ф.F6w разд.4 стл.1 стр.35</t>
  </si>
  <si>
    <t>Ф.F6w разд.4 стл.2 стр.40&lt;=Ф.F6w разд.4 стл.2 стр.35</t>
  </si>
  <si>
    <t>Ф.F6w разд.4 стл.3 стр.40&lt;=Ф.F6w разд.4 стл.3 стр.35</t>
  </si>
  <si>
    <t>Ф.F6w разд.4 стл.4 стр.40&lt;=Ф.F6w разд.4 стл.4 стр.35</t>
  </si>
  <si>
    <t>Ф.F6w разд.4 стл.5 стр.40&lt;=Ф.F6w разд.4 стл.5 стр.35</t>
  </si>
  <si>
    <t>Ф.F6w разд.4 стл.6 стр.40&lt;=Ф.F6w разд.4 стл.6 стр.35</t>
  </si>
  <si>
    <t>Ф.F6w разд.4 стл.7 стр.40&lt;=Ф.F6w разд.4 стл.7 стр.35</t>
  </si>
  <si>
    <t>Ф.F6w разд.4 стл.8 стр.40&lt;=Ф.F6w разд.4 стл.8 стр.35</t>
  </si>
  <si>
    <t>Ф.F6w разд.4 стл.9 стр.40&lt;=Ф.F6w разд.4 стл.9 стр.35</t>
  </si>
  <si>
    <t>Ф.F6w разд.4 стл.10 стр.40&lt;=Ф.F6w разд.4 стл.10 стр.35</t>
  </si>
  <si>
    <t>Ф.F6w разд.4 стл.11 стр.40&lt;=Ф.F6w разд.4 стл.11 стр.35</t>
  </si>
  <si>
    <t>Ф.F6w разд.4 стл.12 стр.40&lt;=Ф.F6w разд.4 стл.12 стр.35</t>
  </si>
  <si>
    <t>Ф.F6w разд.4 стл.13 стр.40&lt;=Ф.F6w разд.4 стл.13 стр.35</t>
  </si>
  <si>
    <t>Ф.F6w разд.4 стл.14 стр.40&lt;=Ф.F6w разд.4 стл.14 стр.35</t>
  </si>
  <si>
    <t>Ф.F6w разд.4 стл.15 стр.40&lt;=Ф.F6w разд.4 стл.15 стр.35</t>
  </si>
  <si>
    <t>Ф.F6w разд.4 стл.16 стр.40&lt;=Ф.F6w разд.4 стл.16 стр.35</t>
  </si>
  <si>
    <t>Ф.F6w разд.4 стл.17 стр.40&lt;=Ф.F6w разд.4 стл.17 стр.35</t>
  </si>
  <si>
    <t>Ф.F6w разд.4 стл.18 стр.40&lt;=Ф.F6w разд.4 стл.18 стр.35</t>
  </si>
  <si>
    <t>Ф.F6w разд.4 стл.19 стр.40&lt;=Ф.F6w разд.4 стл.19 стр.35</t>
  </si>
  <si>
    <t>Ф.F6w разд.4 стл.20 стр.40&lt;=Ф.F6w разд.4 стл.20 стр.35</t>
  </si>
  <si>
    <t>Ф.F6w разд.4 стл.21 стр.40&lt;=Ф.F6w разд.4 стл.21 стр.35</t>
  </si>
  <si>
    <t>Ф.F6w разд.4 стл.22 стр.40&lt;=Ф.F6w разд.4 стл.22 стр.35</t>
  </si>
  <si>
    <t>Ф.F6w разд.4 стл.23 стр.40&lt;=Ф.F6w разд.4 стл.23 стр.35</t>
  </si>
  <si>
    <t>Ф.F6w разд.4 стл.24 стр.40&lt;=Ф.F6w разд.4 стл.24 стр.35</t>
  </si>
  <si>
    <t>Ф.F6w разд.4 стл.25 стр.40&lt;=Ф.F6w разд.4 стл.25 стр.35</t>
  </si>
  <si>
    <t>Ф.F6w разд.4 стл.26 стр.40&lt;=Ф.F6w разд.4 стл.26 стр.35</t>
  </si>
  <si>
    <t>Ф.F6w разд.4 стл.27 стр.40&lt;=Ф.F6w разд.4 стл.27 стр.35</t>
  </si>
  <si>
    <t>Ф.F6w разд.4 стл.28 стр.40&lt;=Ф.F6w разд.4 стл.28 стр.35</t>
  </si>
  <si>
    <t>Ф.F6w разд.4 стл.29 стр.40&lt;=Ф.F6w разд.4 стл.29 стр.35</t>
  </si>
  <si>
    <t>Ф.F6w разд.4 стл.30 стр.40&lt;=Ф.F6w разд.4 стл.30 стр.35</t>
  </si>
  <si>
    <t>Ф.F6w разд.4 стл.31 стр.40&lt;=Ф.F6w разд.4 стл.31 стр.35</t>
  </si>
  <si>
    <t>Ф.F6w разд.4 стл.32 стр.40&lt;=Ф.F6w разд.4 стл.32 стр.35</t>
  </si>
  <si>
    <t>Ф.F6w разд.4 стл.33 стр.40&lt;=Ф.F6w разд.4 стл.33 стр.35</t>
  </si>
  <si>
    <t>Ф.F6w разд.4 стл.34 стр.40&lt;=Ф.F6w разд.4 стл.34 стр.35</t>
  </si>
  <si>
    <t>Ф.F6w разд.4 стл.35 стр.40&lt;=Ф.F6w разд.4 стл.35 стр.35</t>
  </si>
  <si>
    <t>Ф.F6w разд.4 стл.36 стр.40&lt;=Ф.F6w разд.4 стл.36 стр.35</t>
  </si>
  <si>
    <t>Ф.F6w разд.4 стл.37 стр.40&lt;=Ф.F6w разд.4 стл.37 стр.35</t>
  </si>
  <si>
    <t>Ф.F6w разд.4 сумма стл.1-37 сумма стр.15-20=0</t>
  </si>
  <si>
    <t>Ф.F6w разд.4 стл.1 стр.39&lt;=Ф.F6w разд.4 стл.1 стр.35</t>
  </si>
  <si>
    <t>Ф.F6w разд.4 стл.2 стр.39&lt;=Ф.F6w разд.4 стл.2 стр.35</t>
  </si>
  <si>
    <t>Ф.F6w разд.4 стл.3 стр.39&lt;=Ф.F6w разд.4 стл.3 стр.35</t>
  </si>
  <si>
    <t>Ф.F6w разд.4 стл.4 стр.39&lt;=Ф.F6w разд.4 стл.4 стр.35</t>
  </si>
  <si>
    <t>Ф.F6w разд.4 стл.5 стр.39&lt;=Ф.F6w разд.4 стл.5 стр.35</t>
  </si>
  <si>
    <t>Ф.F6w разд.4 стл.6 стр.39&lt;=Ф.F6w разд.4 стл.6 стр.35</t>
  </si>
  <si>
    <t>Ф.F6w разд.4 стл.7 стр.39&lt;=Ф.F6w разд.4 стл.7 стр.35</t>
  </si>
  <si>
    <t>Ф.F6w разд.4 стл.8 стр.39&lt;=Ф.F6w разд.4 стл.8 стр.35</t>
  </si>
  <si>
    <t>Ф.F6w разд.4 стл.9 стр.39&lt;=Ф.F6w разд.4 стл.9 стр.35</t>
  </si>
  <si>
    <t>Ф.F6w разд.4 стл.10 стр.39&lt;=Ф.F6w разд.4 стл.10 стр.35</t>
  </si>
  <si>
    <t>Ф.F6w разд.4 стл.11 стр.39&lt;=Ф.F6w разд.4 стл.11 стр.35</t>
  </si>
  <si>
    <t>Ф.F6w разд.4 стл.12 стр.39&lt;=Ф.F6w разд.4 стл.12 стр.35</t>
  </si>
  <si>
    <t>Ф.F6w разд.4 стл.13 стр.39&lt;=Ф.F6w разд.4 стл.13 стр.35</t>
  </si>
  <si>
    <t>Ф.F6w разд.4 стл.14 стр.39&lt;=Ф.F6w разд.4 стл.14 стр.35</t>
  </si>
  <si>
    <t>Ф.F6w разд.4 стл.15 стр.39&lt;=Ф.F6w разд.4 стл.15 стр.35</t>
  </si>
  <si>
    <t>Ф.F6w разд.4 стл.16 стр.39&lt;=Ф.F6w разд.4 стл.16 стр.35</t>
  </si>
  <si>
    <t>Ф.F6w разд.4 стл.17 стр.39&lt;=Ф.F6w разд.4 стл.17 стр.35</t>
  </si>
  <si>
    <t>Ф.F6w разд.4 стл.18 стр.39&lt;=Ф.F6w разд.4 стл.18 стр.35</t>
  </si>
  <si>
    <t>Ф.F6w разд.4 стл.19 стр.39&lt;=Ф.F6w разд.4 стл.19 стр.35</t>
  </si>
  <si>
    <t>Ф.F6w разд.4 стл.20 стр.39&lt;=Ф.F6w разд.4 стл.20 стр.35</t>
  </si>
  <si>
    <t>Ф.F6w разд.4 стл.21 стр.39&lt;=Ф.F6w разд.4 стл.21 стр.35</t>
  </si>
  <si>
    <t>Ф.F6w разд.4 стл.22 стр.39&lt;=Ф.F6w разд.4 стл.22 стр.35</t>
  </si>
  <si>
    <t>Ф.F6w разд.4 стл.23 стр.39&lt;=Ф.F6w разд.4 стл.23 стр.35</t>
  </si>
  <si>
    <t>Ф.F6w разд.4 стл.24 стр.39&lt;=Ф.F6w разд.4 стл.24 стр.35</t>
  </si>
  <si>
    <t>Ф.F6w разд.4 стл.25 стр.39&lt;=Ф.F6w разд.4 стл.25 стр.35</t>
  </si>
  <si>
    <t>Ф.F6w разд.4 стл.26 стр.39&lt;=Ф.F6w разд.4 стл.26 стр.35</t>
  </si>
  <si>
    <t>Ф.F6w разд.4 стл.27 стр.39&lt;=Ф.F6w разд.4 стл.27 стр.35</t>
  </si>
  <si>
    <t>Ф.F6w разд.4 стл.28 стр.39&lt;=Ф.F6w разд.4 стл.28 стр.35</t>
  </si>
  <si>
    <t>Ф.F6w разд.4 стл.29 стр.39&lt;=Ф.F6w разд.4 стл.29 стр.35</t>
  </si>
  <si>
    <t>Ф.F6w разд.4 стл.30 стр.39&lt;=Ф.F6w разд.4 стл.30 стр.35</t>
  </si>
  <si>
    <t>Ф.F6w разд.4 стл.31 стр.39&lt;=Ф.F6w разд.4 стл.31 стр.35</t>
  </si>
  <si>
    <t>Ф.F6w разд.4 стл.32 стр.39&lt;=Ф.F6w разд.4 стл.32 стр.35</t>
  </si>
  <si>
    <t>Ф.F6w разд.4 стл.33 стр.39&lt;=Ф.F6w разд.4 стл.33 стр.35</t>
  </si>
  <si>
    <t>Ф.F6w разд.4 стл.34 стр.39&lt;=Ф.F6w разд.4 стл.34 стр.35</t>
  </si>
  <si>
    <t>Ф.F6w разд.4 стл.35 стр.39&lt;=Ф.F6w разд.4 стл.35 стр.35</t>
  </si>
  <si>
    <t>Ф.F6w разд.4 стл.36 стр.39&lt;=Ф.F6w разд.4 стл.36 стр.35</t>
  </si>
  <si>
    <t>Ф.F6w разд.4 стл.37 стр.39&lt;=Ф.F6w разд.4 стл.37 стр.35</t>
  </si>
  <si>
    <t>Ф.F6w разд.5 стл.1 стр.11&lt;=Ф.F6w разд.4 стл.33 стр.35</t>
  </si>
  <si>
    <t>Ф.F6w разд.4 сумма стл.1-37 стр.37=0</t>
  </si>
  <si>
    <t>Ф.F6w разд.1 стл.10 стр.1&gt;=Ф.F6w разд.1 стл.9 стр.1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</si>
  <si>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</si>
  <si>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</si>
  <si>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</si>
  <si>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</si>
  <si>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Ф.F6w разд.4 сумма стл.34-37 стр.35=Ф.F6w разд.4 стл.11 стр.35+Ф.F6w разд.4 стл.17 стр.35+Ф.F6w разд.4 стл.23 стр.35</t>
  </si>
  <si>
    <t>Ф.F6w разд.1 стл.1 сумма стр.1-4=Ф.F6w разд.1 стл.1 стр.5</t>
  </si>
  <si>
    <t>Ф.F6w разд.1 стл.2 сумма стр.1-4=Ф.F6w разд.1 стл.2 стр.5</t>
  </si>
  <si>
    <t>Ф.F6w разд.1 стл.3 сумма стр.1-4=Ф.F6w разд.1 стл.3 стр.5</t>
  </si>
  <si>
    <t>Ф.F6w разд.1 стл.4 сумма стр.1-4=Ф.F6w разд.1 стл.4 стр.5</t>
  </si>
  <si>
    <t>Ф.F6w разд.1 стл.5 сумма стр.1-4=Ф.F6w разд.1 стл.5 стр.5</t>
  </si>
  <si>
    <t>Ф.F6w разд.1 стл.6 сумма стр.1-4=Ф.F6w разд.1 стл.6 стр.5</t>
  </si>
  <si>
    <t>Ф.F6w разд.1 стл.7 сумма стр.1-4=Ф.F6w разд.1 стл.7 стр.5</t>
  </si>
  <si>
    <t>Ф.F6w разд.1 стл.8 сумма стр.1-4=Ф.F6w разд.1 стл.8 стр.5</t>
  </si>
  <si>
    <t>Ф.F6w разд.1 стл.9 сумма стр.1-4=Ф.F6w разд.1 стл.9 стр.5</t>
  </si>
  <si>
    <t>Ф.F6w разд.1 стл.10 сумма стр.1-4=Ф.F6w разд.1 стл.10 стр.5</t>
  </si>
  <si>
    <t>Ф.F6w разд.1 стл.11 сумма стр.1-4=Ф.F6w разд.1 стл.11 стр.5</t>
  </si>
  <si>
    <t>Ф.F6w разд.1 стл.12 сумма стр.1-4=Ф.F6w разд.1 стл.12 стр.5</t>
  </si>
  <si>
    <t>Ф.F6w разд.4 сумма стл.1-37 сумма стр.42-45=0</t>
  </si>
  <si>
    <t>Ф.F6w разд.6 стл.1 стр.2=0</t>
  </si>
  <si>
    <t>Ф.F6w разд.5 стл.1 стр.3&lt;=Ф.F6w разд.4 стл.16 стр.35</t>
  </si>
  <si>
    <t>Ф.F6w разд.5 стл.1 стр.2&lt;=Ф.F6w разд.4 стл.8 стр.35</t>
  </si>
  <si>
    <t>Ф.F6w разд.5 стл.1 стр.1&lt;=Ф.F6w разд.4 стл.2 стр.35+Ф.F6w разд.4 стл.7 стр.35</t>
  </si>
  <si>
    <t>Ф.F6w разд.4 стл.1 стр.38&lt;=Ф.F6w разд.4 стл.1 стр.35</t>
  </si>
  <si>
    <t>Ф.F6w разд.4 стл.2 стр.38&lt;=Ф.F6w разд.4 стл.2 стр.35</t>
  </si>
  <si>
    <t>Ф.F6w разд.4 стл.3 стр.38&lt;=Ф.F6w разд.4 стл.3 стр.35</t>
  </si>
  <si>
    <t>Ф.F6w разд.4 стл.4 стр.38&lt;=Ф.F6w разд.4 стл.4 стр.35</t>
  </si>
  <si>
    <t>Ф.F6w разд.4 стл.5 стр.38&lt;=Ф.F6w разд.4 стл.5 стр.35</t>
  </si>
  <si>
    <t>Ф.F6w разд.4 стл.6 стр.38&lt;=Ф.F6w разд.4 стл.6 стр.35</t>
  </si>
  <si>
    <t>Ф.F6w разд.4 стл.7 стр.38&lt;=Ф.F6w разд.4 стл.7 стр.35</t>
  </si>
  <si>
    <t>Ф.F6w разд.4 стл.8 стр.38&lt;=Ф.F6w разд.4 стл.8 стр.35</t>
  </si>
  <si>
    <t>Ф.F6w разд.4 стл.9 стр.38&lt;=Ф.F6w разд.4 стл.9 стр.35</t>
  </si>
  <si>
    <t>Ф.F6w разд.4 стл.10 стр.38&lt;=Ф.F6w разд.4 стл.10 стр.35</t>
  </si>
  <si>
    <t>Ф.F6w разд.4 стл.11 стр.38&lt;=Ф.F6w разд.4 стл.11 стр.35</t>
  </si>
  <si>
    <t>Ф.F6w разд.4 стл.12 стр.38&lt;=Ф.F6w разд.4 стл.12 стр.35</t>
  </si>
  <si>
    <t>Ф.F6w разд.4 стл.13 стр.38&lt;=Ф.F6w разд.4 стл.13 стр.35</t>
  </si>
  <si>
    <t>Ф.F6w разд.4 стл.14 стр.38&lt;=Ф.F6w разд.4 стл.14 стр.35</t>
  </si>
  <si>
    <t>Ф.F6w разд.4 стл.15 стр.38&lt;=Ф.F6w разд.4 стл.15 стр.35</t>
  </si>
  <si>
    <t>Ф.F6w разд.4 стл.16 стр.38&lt;=Ф.F6w разд.4 стл.16 стр.35</t>
  </si>
  <si>
    <t>Ф.F6w разд.4 стл.17 стр.38&lt;=Ф.F6w разд.4 стл.17 стр.35</t>
  </si>
  <si>
    <t>Ф.F6w разд.4 стл.18 стр.38&lt;=Ф.F6w разд.4 стл.18 стр.35</t>
  </si>
  <si>
    <t>Ф.F6w разд.4 стл.19 стр.38&lt;=Ф.F6w разд.4 стл.19 стр.35</t>
  </si>
  <si>
    <t>Ф.F6w разд.4 стл.20 стр.38&lt;=Ф.F6w разд.4 стл.20 стр.35</t>
  </si>
  <si>
    <t>Ф.F6w разд.4 стл.21 стр.38&lt;=Ф.F6w разд.4 стл.21 стр.35</t>
  </si>
  <si>
    <t>Ф.F6w разд.4 стл.22 стр.38&lt;=Ф.F6w разд.4 стл.22 стр.35</t>
  </si>
  <si>
    <t>Ф.F6w разд.4 стл.23 стр.38&lt;=Ф.F6w разд.4 стл.23 стр.35</t>
  </si>
  <si>
    <t>Ф.F6w разд.4 стл.24 стр.38&lt;=Ф.F6w разд.4 стл.24 стр.35</t>
  </si>
  <si>
    <t>Ф.F6w разд.4 стл.25 стр.38&lt;=Ф.F6w разд.4 стл.25 стр.35</t>
  </si>
  <si>
    <t>Ф.F6w разд.4 стл.26 стр.38&lt;=Ф.F6w разд.4 стл.26 стр.35</t>
  </si>
  <si>
    <t>Ф.F6w разд.4 стл.27 стр.38&lt;=Ф.F6w разд.4 стл.27 стр.35</t>
  </si>
  <si>
    <t>Ф.F6w разд.4 стл.28 стр.38&lt;=Ф.F6w разд.4 стл.28 стр.35</t>
  </si>
  <si>
    <t>Ф.F6w разд.4 стл.29 стр.38&lt;=Ф.F6w разд.4 стл.29 стр.35</t>
  </si>
  <si>
    <t>Ф.F6w разд.4 стл.30 стр.38&lt;=Ф.F6w разд.4 стл.30 стр.35</t>
  </si>
  <si>
    <t>Ф.F6w разд.4 стл.31 стр.38&lt;=Ф.F6w разд.4 стл.31 стр.35</t>
  </si>
  <si>
    <t>Ф.F6w разд.4 стл.32 стр.38&lt;=Ф.F6w разд.4 стл.32 стр.35</t>
  </si>
  <si>
    <t>Ф.F6w разд.4 стл.33 стр.38&lt;=Ф.F6w разд.4 стл.33 стр.35</t>
  </si>
  <si>
    <t>Ф.F6w разд.4 стл.34 стр.38&lt;=Ф.F6w разд.4 стл.34 стр.35</t>
  </si>
  <si>
    <t>Ф.F6w разд.4 стл.35 стр.38&lt;=Ф.F6w разд.4 стл.35 стр.35</t>
  </si>
  <si>
    <t>Ф.F6w разд.4 стл.36 стр.38&lt;=Ф.F6w разд.4 стл.36 стр.35</t>
  </si>
  <si>
    <t>Ф.F6w разд.4 стл.37 стр.38&lt;=Ф.F6w разд.4 стл.37 стр.35</t>
  </si>
  <si>
    <t>Ф.F6w разд.4 стл.1 стр.36&lt;=Ф.F6w разд.4 стл.1 стр.35</t>
  </si>
  <si>
    <t>Ф.F6w разд.4 стл.2 стр.36&lt;=Ф.F6w разд.4 стл.2 стр.35</t>
  </si>
  <si>
    <t>Ф.F6w разд.4 стл.3 стр.36&lt;=Ф.F6w разд.4 стл.3 стр.35</t>
  </si>
  <si>
    <t>Ф.F6w разд.4 стл.4 стр.36&lt;=Ф.F6w разд.4 стл.4 стр.35</t>
  </si>
  <si>
    <t>Ф.F6w разд.4 стл.5 стр.36&lt;=Ф.F6w разд.4 стл.5 стр.35</t>
  </si>
  <si>
    <t>Ф.F6w разд.4 стл.6 стр.36&lt;=Ф.F6w разд.4 стл.6 стр.35</t>
  </si>
  <si>
    <t>Ф.F6w разд.4 стл.7 стр.36&lt;=Ф.F6w разд.4 стл.7 стр.35</t>
  </si>
  <si>
    <t>Ф.F6w разд.4 стл.8 стр.36&lt;=Ф.F6w разд.4 стл.8 стр.35</t>
  </si>
  <si>
    <t>Ф.F6w разд.4 стл.9 стр.36&lt;=Ф.F6w разд.4 стл.9 стр.35</t>
  </si>
  <si>
    <t>Ф.F6w разд.4 стл.10 стр.36&lt;=Ф.F6w разд.4 стл.10 стр.35</t>
  </si>
  <si>
    <t>Ф.F6w разд.4 стл.11 стр.36&lt;=Ф.F6w разд.4 стл.11 стр.35</t>
  </si>
  <si>
    <t>Ф.F6w разд.4 стл.12 стр.36&lt;=Ф.F6w разд.4 стл.12 стр.35</t>
  </si>
  <si>
    <t>Ф.F6w разд.4 стл.13 стр.36&lt;=Ф.F6w разд.4 стл.13 стр.35</t>
  </si>
  <si>
    <t>Ф.F6w разд.4 стл.14 стр.36&lt;=Ф.F6w разд.4 стл.14 стр.35</t>
  </si>
  <si>
    <t>Ф.F6w разд.4 стл.15 стр.36&lt;=Ф.F6w разд.4 стл.15 стр.35</t>
  </si>
  <si>
    <t>Ф.F6w разд.4 стл.16 стр.36&lt;=Ф.F6w разд.4 стл.16 стр.35</t>
  </si>
  <si>
    <t>Ф.F6w разд.4 стл.17 стр.36&lt;=Ф.F6w разд.4 стл.17 стр.35</t>
  </si>
  <si>
    <t>Ф.F6w разд.4 стл.18 стр.36&lt;=Ф.F6w разд.4 стл.18 стр.35</t>
  </si>
  <si>
    <t>Ф.F6w разд.4 стл.19 стр.36&lt;=Ф.F6w разд.4 стл.19 стр.35</t>
  </si>
  <si>
    <t>Ф.F6w разд.4 стл.20 стр.36&lt;=Ф.F6w разд.4 стл.20 стр.35</t>
  </si>
  <si>
    <t>Ф.F6w разд.4 стл.21 стр.36&lt;=Ф.F6w разд.4 стл.21 стр.35</t>
  </si>
  <si>
    <t>Ф.F6w разд.4 стл.22 стр.36&lt;=Ф.F6w разд.4 стл.22 стр.35</t>
  </si>
  <si>
    <t>Ф.F6w разд.4 стл.23 стр.36&lt;=Ф.F6w разд.4 стл.23 стр.35</t>
  </si>
  <si>
    <t>Ф.F6w разд.4 стл.24 стр.36&lt;=Ф.F6w разд.4 стл.24 стр.35</t>
  </si>
  <si>
    <t>Ф.F6w разд.4 стл.25 стр.36&lt;=Ф.F6w разд.4 стл.25 стр.35</t>
  </si>
  <si>
    <t>Ф.F6w разд.4 стл.26 стр.36&lt;=Ф.F6w разд.4 стл.26 стр.35</t>
  </si>
  <si>
    <t>Ф.F6w разд.4 стл.27 стр.36&lt;=Ф.F6w разд.4 стл.27 стр.35</t>
  </si>
  <si>
    <t>Ф.F6w разд.4 стл.28 стр.36&lt;=Ф.F6w разд.4 стл.28 стр.35</t>
  </si>
  <si>
    <t>Ф.F6w разд.4 стл.29 стр.36&lt;=Ф.F6w разд.4 стл.29 стр.35</t>
  </si>
  <si>
    <t>Ф.F6w разд.4 стл.30 стр.36&lt;=Ф.F6w разд.4 стл.30 стр.35</t>
  </si>
  <si>
    <t>Ф.F6w разд.4 стл.31 стр.36&lt;=Ф.F6w разд.4 стл.31 стр.35</t>
  </si>
  <si>
    <t>Ф.F6w разд.4 стл.32 стр.36&lt;=Ф.F6w разд.4 стл.32 стр.35</t>
  </si>
  <si>
    <t>Ф.F6w разд.4 стл.33 стр.36&lt;=Ф.F6w разд.4 стл.33 стр.35</t>
  </si>
  <si>
    <t>Ф.F6w разд.4 стл.34 стр.36&lt;=Ф.F6w разд.4 стл.34 стр.35</t>
  </si>
  <si>
    <t>Ф.F6w разд.4 стл.35 стр.36&lt;=Ф.F6w разд.4 стл.35 стр.35</t>
  </si>
  <si>
    <t>Ф.F6w разд.4 стл.36 стр.36&lt;=Ф.F6w разд.4 стл.36 стр.35</t>
  </si>
  <si>
    <t>Ф.F6w разд.4 стл.37 стр.36&lt;=Ф.F6w разд.4 стл.37 стр.35</t>
  </si>
  <si>
    <t>Ф.F6w разд.4 стл.1 стр.35=Ф.F6w разд.4 стл.1 сумма стр.1-34</t>
  </si>
  <si>
    <t>Ф.F6w разд.4 стл.2 стр.35=Ф.F6w разд.4 стл.2 сумма стр.1-34</t>
  </si>
  <si>
    <t>Ф.F6w разд.4 стл.3 стр.35=Ф.F6w разд.4 стл.3 сумма стр.1-34</t>
  </si>
  <si>
    <t>Ф.F6w разд.4 стл.4 стр.35=Ф.F6w разд.4 стл.4 сумма стр.1-34</t>
  </si>
  <si>
    <t>Ф.F6w разд.4 стл.5 стр.35=Ф.F6w разд.4 стл.5 сумма стр.1-34</t>
  </si>
  <si>
    <t>Ф.F6w разд.4 стл.6 стр.35=Ф.F6w разд.4 стл.6 сумма стр.1-34</t>
  </si>
  <si>
    <t>Ф.F6w разд.4 стл.7 стр.35=Ф.F6w разд.4 стл.7 сумма стр.1-34</t>
  </si>
  <si>
    <t>Ф.F6w разд.4 стл.8 стр.35=Ф.F6w разд.4 стл.8 сумма стр.1-34</t>
  </si>
  <si>
    <t>Ф.F6w разд.4 стл.9 стр.35=Ф.F6w разд.4 стл.9 сумма стр.1-34</t>
  </si>
  <si>
    <t>Ф.F6w разд.4 стл.10 стр.35=Ф.F6w разд.4 стл.10 сумма стр.1-34</t>
  </si>
  <si>
    <t>Ф.F6w разд.4 стл.11 стр.35=Ф.F6w разд.4 стл.11 сумма стр.1-34</t>
  </si>
  <si>
    <t>Ф.F6w разд.4 стл.12 стр.35=Ф.F6w разд.4 стл.12 сумма стр.1-34</t>
  </si>
  <si>
    <t>Ф.F6w разд.4 стл.13 стр.35=Ф.F6w разд.4 стл.13 сумма стр.1-34</t>
  </si>
  <si>
    <t>Ф.F6w разд.4 стл.14 стр.35=Ф.F6w разд.4 стл.14 сумма стр.1-34</t>
  </si>
  <si>
    <t>Ф.F6w разд.4 стл.15 стр.35=Ф.F6w разд.4 стл.15 сумма стр.1-34</t>
  </si>
  <si>
    <t>Ф.F6w разд.4 стл.16 стр.35=Ф.F6w разд.4 стл.16 сумма стр.1-34</t>
  </si>
  <si>
    <t>Ф.F6w разд.4 стл.17 стр.35=Ф.F6w разд.4 стл.17 сумма стр.1-34</t>
  </si>
  <si>
    <t>Ф.F6w разд.4 стл.18 стр.35=Ф.F6w разд.4 стл.18 сумма стр.1-34</t>
  </si>
  <si>
    <t>Ф.F6w разд.4 стл.19 стр.35=Ф.F6w разд.4 стл.19 сумма стр.1-34</t>
  </si>
  <si>
    <t>Ф.F6w разд.4 стл.20 стр.35=Ф.F6w разд.4 стл.20 сумма стр.1-34</t>
  </si>
  <si>
    <t>Ф.F6w разд.4 стл.21 стр.35=Ф.F6w разд.4 стл.21 сумма стр.1-34</t>
  </si>
  <si>
    <t>Ф.F6w разд.4 стл.22 стр.35=Ф.F6w разд.4 стл.22 сумма стр.1-34</t>
  </si>
  <si>
    <t>Ф.F6w разд.4 стл.23 стр.35=Ф.F6w разд.4 стл.23 сумма стр.1-34</t>
  </si>
  <si>
    <t>Ф.F6w разд.4 стл.24 стр.35=Ф.F6w разд.4 стл.24 сумма стр.1-34</t>
  </si>
  <si>
    <t>Ф.F6w разд.4 стл.25 стр.35=Ф.F6w разд.4 стл.25 сумма стр.1-34</t>
  </si>
  <si>
    <t>Ф.F6w разд.4 стл.26 стр.35=Ф.F6w разд.4 стл.26 сумма стр.1-34</t>
  </si>
  <si>
    <t>Мировой судья (по 1 инст.)</t>
  </si>
  <si>
    <t>Ф.F6w разд.4 стл.27 стр.35=Ф.F6w разд.4 стл.27 сумма стр.1-34</t>
  </si>
  <si>
    <t>Ф.F6w разд.4 стл.28 стр.35=Ф.F6w разд.4 стл.28 сумма стр.1-34</t>
  </si>
  <si>
    <t>Ф.F6w разд.4 стл.29 стр.35=Ф.F6w разд.4 стл.29 сумма стр.1-34</t>
  </si>
  <si>
    <t>Ф.F6w разд.4 стл.30 стр.35=Ф.F6w разд.4 стл.30 сумма стр.1-34</t>
  </si>
  <si>
    <t>Ф.F6w разд.4 стл.31 стр.35=Ф.F6w разд.4 стл.31 сумма стр.1-34</t>
  </si>
  <si>
    <t>Ф.F6w разд.4 стл.32 стр.35=Ф.F6w разд.4 стл.32 сумма стр.1-34</t>
  </si>
  <si>
    <t>Ф.F6w разд.4 стл.33 стр.35=Ф.F6w разд.4 стл.33 сумма стр.1-34</t>
  </si>
  <si>
    <t>Ф.F6w разд.4 стл.34 стр.35=Ф.F6w разд.4 стл.34 сумма стр.1-34</t>
  </si>
  <si>
    <t>Ф.F6w разд.4 стл.35 стр.35=Ф.F6w разд.4 стл.35 сумма стр.1-34</t>
  </si>
  <si>
    <t>Ф.F6w разд.4 стл.36 стр.35=Ф.F6w разд.4 стл.36 сумма стр.1-34</t>
  </si>
  <si>
    <t>Ф.F6w разд.4 стл.37 стр.35=Ф.F6w разд.4 стл.37 сумма стр.1-34</t>
  </si>
  <si>
    <t>Ф.F6w разд.4 стл.11 стр.1=Ф.F6w разд.4 сумма стл.2-3 стр.1+Ф.F6w разд.4 сумма стл.5-10 стр.1</t>
  </si>
  <si>
    <t>Ф.F6w разд.4 стл.11 стр.2=Ф.F6w разд.4 сумма стл.2-3 стр.2+Ф.F6w разд.4 сумма стл.5-10 стр.2</t>
  </si>
  <si>
    <t>Ф.F6w разд.4 стл.11 стр.3=Ф.F6w разд.4 сумма стл.2-3 стр.3+Ф.F6w разд.4 сумма стл.5-10 стр.3</t>
  </si>
  <si>
    <t>Ф.F6w разд.4 стл.11 стр.4=Ф.F6w разд.4 сумма стл.2-3 стр.4+Ф.F6w разд.4 сумма стл.5-10 стр.4</t>
  </si>
  <si>
    <t>Ф.F6w разд.4 стл.11 стр.5=Ф.F6w разд.4 сумма стл.2-3 стр.5+Ф.F6w разд.4 сумма стл.5-10 стр.5</t>
  </si>
  <si>
    <t>Ф.F6w разд.4 стл.11 стр.6=Ф.F6w разд.4 сумма стл.2-3 стр.6+Ф.F6w разд.4 сумма стл.5-10 стр.6</t>
  </si>
  <si>
    <t>Ф.F6w разд.4 стл.11 стр.7=Ф.F6w разд.4 сумма стл.2-3 стр.7+Ф.F6w разд.4 сумма стл.5-10 стр.7</t>
  </si>
  <si>
    <t>Ф.F6w разд.4 стл.11 стр.8=Ф.F6w разд.4 сумма стл.2-3 стр.8+Ф.F6w разд.4 сумма стл.5-10 стр.8</t>
  </si>
  <si>
    <t>Ф.F6w разд.4 стл.11 стр.9=Ф.F6w разд.4 сумма стл.2-3 стр.9+Ф.F6w разд.4 сумма стл.5-10 стр.9</t>
  </si>
  <si>
    <t>Ф.F6w разд.4 стл.11 стр.10=Ф.F6w разд.4 сумма стл.2-3 стр.10+Ф.F6w разд.4 сумма стл.5-10 стр.10</t>
  </si>
  <si>
    <t>Ф.F6w разд.4 стл.11 стр.11=Ф.F6w разд.4 сумма стл.2-3 стр.11+Ф.F6w разд.4 сумма стл.5-10 стр.11</t>
  </si>
  <si>
    <t>Ф.F6w разд.4 стл.11 стр.12=Ф.F6w разд.4 сумма стл.2-3 стр.12+Ф.F6w разд.4 сумма стл.5-10 стр.12</t>
  </si>
  <si>
    <t>Ф.F6w разд.4 стл.11 стр.13=Ф.F6w разд.4 сумма стл.2-3 стр.13+Ф.F6w разд.4 сумма стл.5-10 стр.13</t>
  </si>
  <si>
    <t>Ф.F6w разд.4 стл.11 стр.14=Ф.F6w разд.4 сумма стл.2-3 стр.14+Ф.F6w разд.4 сумма стл.5-10 стр.14</t>
  </si>
  <si>
    <t>Ф.F6w разд.4 стл.11 стр.15=Ф.F6w разд.4 сумма стл.2-3 стр.15+Ф.F6w разд.4 сумма стл.5-10 стр.15</t>
  </si>
  <si>
    <t>Ф.F6w разд.4 стл.11 стр.16=Ф.F6w разд.4 сумма стл.2-3 стр.16+Ф.F6w разд.4 сумма стл.5-10 стр.16</t>
  </si>
  <si>
    <t>Ф.F6w разд.4 стл.11 стр.17=Ф.F6w разд.4 сумма стл.2-3 стр.17+Ф.F6w разд.4 сумма стл.5-10 стр.17</t>
  </si>
  <si>
    <t>Ф.F6w разд.4 стл.11 стр.18=Ф.F6w разд.4 сумма стл.2-3 стр.18+Ф.F6w разд.4 сумма стл.5-10 стр.18</t>
  </si>
  <si>
    <t>Ф.F6w разд.4 стл.11 стр.19=Ф.F6w разд.4 сумма стл.2-3 стр.19+Ф.F6w разд.4 сумма стл.5-10 стр.19</t>
  </si>
  <si>
    <t>Ф.F6w разд.4 стл.11 стр.20=Ф.F6w разд.4 сумма стл.2-3 стр.20+Ф.F6w разд.4 сумма стл.5-10 стр.20</t>
  </si>
  <si>
    <t>Ф.F6w разд.4 стл.11 стр.21=Ф.F6w разд.4 сумма стл.2-3 стр.21+Ф.F6w разд.4 сумма стл.5-10 стр.21</t>
  </si>
  <si>
    <t>Ф.F6w разд.4 стл.11 стр.22=Ф.F6w разд.4 сумма стл.2-3 стр.22+Ф.F6w разд.4 сумма стл.5-10 стр.22</t>
  </si>
  <si>
    <t>Ф.F6w разд.4 стл.11 стр.23=Ф.F6w разд.4 сумма стл.2-3 стр.23+Ф.F6w разд.4 сумма стл.5-10 стр.23</t>
  </si>
  <si>
    <t>Ф.F6w разд.4 стл.11 стр.24=Ф.F6w разд.4 сумма стл.2-3 стр.24+Ф.F6w разд.4 сумма стл.5-10 стр.24</t>
  </si>
  <si>
    <t>Ф.F6w разд.4 стл.11 стр.25=Ф.F6w разд.4 сумма стл.2-3 стр.25+Ф.F6w разд.4 сумма стл.5-10 стр.25</t>
  </si>
  <si>
    <t>Ф.F6w разд.4 стл.11 стр.26=Ф.F6w разд.4 сумма стл.2-3 стр.26+Ф.F6w разд.4 сумма стл.5-10 стр.26</t>
  </si>
  <si>
    <t>Ф.F6w разд.4 стл.11 стр.27=Ф.F6w разд.4 сумма стл.2-3 стр.27+Ф.F6w разд.4 сумма стл.5-10 стр.27</t>
  </si>
  <si>
    <t>Ф.F6w разд.4 стл.11 стр.28=Ф.F6w разд.4 сумма стл.2-3 стр.28+Ф.F6w разд.4 сумма стл.5-10 стр.28</t>
  </si>
  <si>
    <t>Ф.F6w разд.4 стл.11 стр.29=Ф.F6w разд.4 сумма стл.2-3 стр.29+Ф.F6w разд.4 сумма стл.5-10 стр.29</t>
  </si>
  <si>
    <t>Ф.F6w разд.4 стл.11 стр.30=Ф.F6w разд.4 сумма стл.2-3 стр.30+Ф.F6w разд.4 сумма стл.5-10 стр.30</t>
  </si>
  <si>
    <t>Ф.F6w разд.4 стл.11 стр.31=Ф.F6w разд.4 сумма стл.2-3 стр.31+Ф.F6w разд.4 сумма стл.5-10 стр.31</t>
  </si>
  <si>
    <t>Ф.F6w разд.4 стл.11 стр.32=Ф.F6w разд.4 сумма стл.2-3 стр.32+Ф.F6w разд.4 сумма стл.5-10 стр.32</t>
  </si>
  <si>
    <t>Ф.F6w разд.4 стл.11 стр.33=Ф.F6w разд.4 сумма стл.2-3 стр.33+Ф.F6w разд.4 сумма стл.5-10 стр.33</t>
  </si>
  <si>
    <t>Ф.F6w разд.4 стл.11 стр.34=Ф.F6w разд.4 сумма стл.2-3 стр.34+Ф.F6w разд.4 сумма стл.5-10 стр.34</t>
  </si>
  <si>
    <t>Ф.F6w разд.4 стл.11 стр.35=Ф.F6w разд.4 сумма стл.2-3 стр.35+Ф.F6w разд.4 сумма стл.5-10 стр.35</t>
  </si>
  <si>
    <t>Ф.F6w разд.4 стл.11 стр.36=Ф.F6w разд.4 сумма стл.2-3 стр.36+Ф.F6w разд.4 сумма стл.5-10 стр.36</t>
  </si>
  <si>
    <t>Ф.F6w разд.4 стл.11 стр.37=Ф.F6w разд.4 сумма стл.2-3 стр.37+Ф.F6w разд.4 сумма стл.5-10 стр.37</t>
  </si>
  <si>
    <t>Ф.F6w разд.4 стл.11 стр.38=Ф.F6w разд.4 сумма стл.2-3 стр.38+Ф.F6w разд.4 сумма стл.5-10 стр.38</t>
  </si>
  <si>
    <t>Ф.F6w разд.4 стл.11 стр.39=Ф.F6w разд.4 сумма стл.2-3 стр.39+Ф.F6w разд.4 сумма стл.5-10 стр.39</t>
  </si>
  <si>
    <t>Ф.F6w разд.4 стл.11 стр.40=Ф.F6w разд.4 сумма стл.2-3 стр.40+Ф.F6w разд.4 сумма стл.5-10 стр.40</t>
  </si>
  <si>
    <t>Ф.F6w разд.4 стл.11 стр.41=Ф.F6w разд.4 сумма стл.2-3 стр.41+Ф.F6w разд.4 сумма стл.5-10 стр.41</t>
  </si>
  <si>
    <t>Ф.F6w разд.4 стл.11 стр.42=Ф.F6w разд.4 сумма стл.2-3 стр.42+Ф.F6w разд.4 сумма стл.5-10 стр.42</t>
  </si>
  <si>
    <t>Ф.F6w разд.4 стл.11 стр.43=Ф.F6w разд.4 сумма стл.2-3 стр.43+Ф.F6w разд.4 сумма стл.5-10 стр.43</t>
  </si>
  <si>
    <t>Ф.F6w разд.4 стл.11 стр.44=Ф.F6w разд.4 сумма стл.2-3 стр.44+Ф.F6w разд.4 сумма стл.5-10 стр.44</t>
  </si>
  <si>
    <t>Ф.F6w разд.4 стл.11 стр.45=Ф.F6w разд.4 сумма стл.2-3 стр.45+Ф.F6w разд.4 сумма стл.5-10 стр.45</t>
  </si>
  <si>
    <t>Ф.F6w разд.4 стл.11 стр.46=Ф.F6w разд.4 сумма стл.2-3 стр.46+Ф.F6w разд.4 сумма стл.5-10 стр.46</t>
  </si>
  <si>
    <t>Ф.F6w разд.4 стл.11 стр.47=Ф.F6w разд.4 сумма стл.2-3 стр.47+Ф.F6w разд.4 сумма стл.5-10 стр.47</t>
  </si>
  <si>
    <t>Ф.F6w разд.4 стл.33 стр.1=Ф.F6w разд.4 стл.11 стр.1+Ф.F6w разд.4 стл.17 стр.1+Ф.F6w разд.4 сумма стл.23-29 стр.1+Ф.F6w разд.4 сумма стл.31-32 стр.1</t>
  </si>
  <si>
    <t>Ф.F6w разд.4 стл.33 стр.2=Ф.F6w разд.4 стл.11 стр.2+Ф.F6w разд.4 стл.17 стр.2+Ф.F6w разд.4 сумма стл.23-29 стр.2+Ф.F6w разд.4 сумма стл.31-32 стр.2</t>
  </si>
  <si>
    <t>Ф.F6w разд.4 стл.33 стр.3=Ф.F6w разд.4 стл.11 стр.3+Ф.F6w разд.4 стл.17 стр.3+Ф.F6w разд.4 сумма стл.23-29 стр.3+Ф.F6w разд.4 сумма стл.31-32 стр.3</t>
  </si>
  <si>
    <t>Ф.F6w разд.4 стл.33 стр.4=Ф.F6w разд.4 стл.11 стр.4+Ф.F6w разд.4 стл.17 стр.4+Ф.F6w разд.4 сумма стл.23-29 стр.4+Ф.F6w разд.4 сумма стл.31-32 стр.4</t>
  </si>
  <si>
    <t>Ф.F6w разд.4 стл.33 стр.5=Ф.F6w разд.4 стл.11 стр.5+Ф.F6w разд.4 стл.17 стр.5+Ф.F6w разд.4 сумма стл.23-29 стр.5+Ф.F6w разд.4 сумма стл.31-32 стр.5</t>
  </si>
  <si>
    <t>Ф.F6w разд.4 стл.33 стр.6=Ф.F6w разд.4 стл.11 стр.6+Ф.F6w разд.4 стл.17 стр.6+Ф.F6w разд.4 сумма стл.23-29 стр.6+Ф.F6w разд.4 сумма стл.31-32 стр.6</t>
  </si>
  <si>
    <t>Ф.F6w разд.4 стл.33 стр.7=Ф.F6w разд.4 стл.11 стр.7+Ф.F6w разд.4 стл.17 стр.7+Ф.F6w разд.4 сумма стл.23-29 стр.7+Ф.F6w разд.4 сумма стл.31-32 стр.7</t>
  </si>
  <si>
    <t>Ф.F6w разд.4 стл.33 стр.8=Ф.F6w разд.4 стл.11 стр.8+Ф.F6w разд.4 стл.17 стр.8+Ф.F6w разд.4 сумма стл.23-29 стр.8+Ф.F6w разд.4 сумма стл.31-32 стр.8</t>
  </si>
  <si>
    <t>Ф.F6w разд.4 стл.33 стр.9=Ф.F6w разд.4 стл.11 стр.9+Ф.F6w разд.4 стл.17 стр.9+Ф.F6w разд.4 сумма стл.23-29 стр.9+Ф.F6w разд.4 сумма стл.31-32 стр.9</t>
  </si>
  <si>
    <t>Ф.F6w разд.4 стл.33 стр.10=Ф.F6w разд.4 стл.11 стр.10+Ф.F6w разд.4 стл.17 стр.10+Ф.F6w разд.4 сумма стл.23-29 стр.10+Ф.F6w разд.4 сумма стл.31-32 стр.10</t>
  </si>
  <si>
    <t>Ф.F6w разд.4 стл.33 стр.11=Ф.F6w разд.4 стл.11 стр.11+Ф.F6w разд.4 стл.17 стр.11+Ф.F6w разд.4 сумма стл.23-29 стр.11+Ф.F6w разд.4 сумма стл.31-32 стр.11</t>
  </si>
  <si>
    <t>Ф.F6w разд.4 стл.33 стр.12=Ф.F6w разд.4 стл.11 стр.12+Ф.F6w разд.4 стл.17 стр.12+Ф.F6w разд.4 сумма стл.23-29 стр.12+Ф.F6w разд.4 сумма стл.31-32 стр.12</t>
  </si>
  <si>
    <t>Ф.F6w разд.4 стл.33 стр.13=Ф.F6w разд.4 стл.11 стр.13+Ф.F6w разд.4 стл.17 стр.13+Ф.F6w разд.4 сумма стл.23-29 стр.13+Ф.F6w разд.4 сумма стл.31-32 стр.13</t>
  </si>
  <si>
    <t>Ф.F6w разд.4 стл.33 стр.14=Ф.F6w разд.4 стл.11 стр.14+Ф.F6w разд.4 стл.17 стр.14+Ф.F6w разд.4 сумма стл.23-29 стр.14+Ф.F6w разд.4 сумма стл.31-32 стр.14</t>
  </si>
  <si>
    <t>Ф.F6w разд.4 стл.33 стр.15=Ф.F6w разд.4 стл.11 стр.15+Ф.F6w разд.4 стл.17 стр.15+Ф.F6w разд.4 сумма стл.23-29 стр.15+Ф.F6w разд.4 сумма стл.31-32 стр.15</t>
  </si>
  <si>
    <t>Ф.F6w разд.4 стл.33 стр.16=Ф.F6w разд.4 стл.11 стр.16+Ф.F6w разд.4 стл.17 стр.16+Ф.F6w разд.4 сумма стл.23-29 стр.16+Ф.F6w разд.4 сумма стл.31-32 стр.16</t>
  </si>
  <si>
    <t>159, 159.1 - 159.6</t>
  </si>
  <si>
    <t>Ф.F6w разд.4 стл.1 стр.35=Ф.F6w разд.2 сумма стл.1-5 стр.3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</si>
  <si>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</si>
  <si>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 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</si>
  <si>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</si>
  <si>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</si>
  <si>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</si>
  <si>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</si>
  <si>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</si>
  <si>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</si>
  <si>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</si>
  <si>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</si>
  <si>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</si>
  <si>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</si>
  <si>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</si>
  <si>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</si>
  <si>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</si>
  <si>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</si>
  <si>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</si>
  <si>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</si>
  <si>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</si>
  <si>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</si>
  <si>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</si>
  <si>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</si>
  <si>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</si>
  <si>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</si>
  <si>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</si>
  <si>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</si>
  <si>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</si>
  <si>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</si>
  <si>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</si>
  <si>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</si>
  <si>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</si>
  <si>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</si>
  <si>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</si>
  <si>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</si>
  <si>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</si>
  <si>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</si>
  <si>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</si>
  <si>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</si>
  <si>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</si>
  <si>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</si>
  <si>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</si>
  <si>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</si>
  <si>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</si>
  <si>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</si>
  <si>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</si>
  <si>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</si>
  <si>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</si>
  <si>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</si>
  <si>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</si>
  <si>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</si>
  <si>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</si>
  <si>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</si>
  <si>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432000, г. Ульяновск, ул. Железной Дивизии, д. 21-А/12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</si>
  <si>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</si>
  <si>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</si>
  <si>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</si>
  <si>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</si>
  <si>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</si>
  <si>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</si>
  <si>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</si>
  <si>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</si>
  <si>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</si>
  <si>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</si>
  <si>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</si>
  <si>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</si>
  <si>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</si>
  <si>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</si>
  <si>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</si>
  <si>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</si>
  <si>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</si>
  <si>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</si>
  <si>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</si>
  <si>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</si>
  <si>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</si>
  <si>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</si>
  <si>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</si>
  <si>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</si>
  <si>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</si>
  <si>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</si>
  <si>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</si>
  <si>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</si>
  <si>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</si>
  <si>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</si>
  <si>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</si>
  <si>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</si>
  <si>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</si>
  <si>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</si>
  <si>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Суд областного звена</t>
  </si>
  <si>
    <t>ОТЧЕТ О  РАБОТЕ СУДОВ ОБЩЕЙ ЮРИСДИКЦИИ ПО РАССМОТРЕНИЮ УГОЛОВНЫХ ДЕЛ В АПЕЛЛЯЦИОННОМ ПОРЯДКЕ</t>
  </si>
  <si>
    <t>Примечание к разделам 1,2 :</t>
  </si>
  <si>
    <t>Подтверждение : внести реквизиты судебного решения</t>
  </si>
  <si>
    <t>Использование видеоконференц-связи</t>
  </si>
  <si>
    <t>рассмотрено*</t>
  </si>
  <si>
    <t>Примечание к разделу 4 :</t>
  </si>
  <si>
    <t>Примечание к разделам 7,8 :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</si>
  <si>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</si>
  <si>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</si>
  <si>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по делам повторно поступившим  из кассационной  инстанции (из раздела 1 гр. 5)</t>
  </si>
  <si>
    <t>Ф.F6w разд.5 стл.1 сумма стр.4-6+Ф.F6w разд.5 стл.1 сумма стр.8-9&lt;=Ф.F6w разд.4 стл.28 стр.35</t>
  </si>
  <si>
    <t>Ф.F6w разд.2 стл.7 сумма стр.1-3=0</t>
  </si>
  <si>
    <t>Ф.F6w разд.4 сумма стл.1-37 сумма стр.1-2=0</t>
  </si>
  <si>
    <t>Ф.F6w разд.4 сумма стл.1-37 стр.5=0</t>
  </si>
  <si>
    <t>Ф.F6w разд.4 сумма стл.1-37 сумма стр.10-13=0</t>
  </si>
  <si>
    <t>Ф.F6w разд.5 стл.1 сумма стр.6-7=0</t>
  </si>
  <si>
    <t>Ф.F6w разд.2 стл.7 стр.3&gt;=Ф.F6w разд.7 стл.1 стр.1+Ф.F6w разд.7 стл.6 стр.1+Ф.F6w разд.8 стл.1 стр.1+Ф.F6w разд.8 стл.6 стр.1</t>
  </si>
  <si>
    <t>Ф.F6w разд.1 сумма стл.1-12 стр.3=0</t>
  </si>
  <si>
    <t>Ф.F6w разд.5 стл.1 стр.8=0</t>
  </si>
  <si>
    <t>169 – 199.2, вкл. ст. 200.1 вв. 28.06.2013 N134-ФЗ</t>
  </si>
  <si>
    <t>Ф.F6w разд.4 стл.33 стр.17=Ф.F6w разд.4 стл.11 стр.17+Ф.F6w разд.4 стл.17 стр.17+Ф.F6w разд.4 сумма стл.23-29 стр.17+Ф.F6w разд.4 сумма стл.31-32 стр.17</t>
  </si>
  <si>
    <t>Ф.F6w разд.4 стл.33 стр.18=Ф.F6w разд.4 стл.11 стр.18+Ф.F6w разд.4 стл.17 стр.18+Ф.F6w разд.4 сумма стл.23-29 стр.18+Ф.F6w разд.4 сумма стл.31-32 стр.18</t>
  </si>
  <si>
    <t>Ф.F6w разд.4 стл.33 стр.19=Ф.F6w разд.4 стл.11 стр.19+Ф.F6w разд.4 стл.17 стр.19+Ф.F6w разд.4 сумма стл.23-29 стр.19+Ф.F6w разд.4 сумма стл.31-32 стр.19</t>
  </si>
  <si>
    <t>Ф.F6w разд.4 стл.33 стр.20=Ф.F6w разд.4 стл.11 стр.20+Ф.F6w разд.4 стл.17 стр.20+Ф.F6w разд.4 сумма стл.23-29 стр.20+Ф.F6w разд.4 сумма стл.31-32 стр.20</t>
  </si>
  <si>
    <t>Ф.F6w разд.4 стл.33 стр.21=Ф.F6w разд.4 стл.11 стр.21+Ф.F6w разд.4 стл.17 стр.21+Ф.F6w разд.4 сумма стл.23-29 стр.21+Ф.F6w разд.4 сумма стл.31-32 стр.21</t>
  </si>
  <si>
    <t>Ф.F6w разд.4 стл.33 стр.22=Ф.F6w разд.4 стл.11 стр.22+Ф.F6w разд.4 стл.17 стр.22+Ф.F6w разд.4 сумма стл.23-29 стр.22+Ф.F6w разд.4 сумма стл.31-32 стр.22</t>
  </si>
  <si>
    <t>Ф.F6w разд.4 стл.33 стр.23=Ф.F6w разд.4 стл.11 стр.23+Ф.F6w разд.4 стл.17 стр.23+Ф.F6w разд.4 сумма стл.23-29 стр.23+Ф.F6w разд.4 сумма стл.31-32 стр.23</t>
  </si>
  <si>
    <t>Ф.F6w разд.4 стл.33 стр.24=Ф.F6w разд.4 стл.11 стр.24+Ф.F6w разд.4 стл.17 стр.24+Ф.F6w разд.4 сумма стл.23-29 стр.24+Ф.F6w разд.4 сумма стл.31-32 стр.24</t>
  </si>
  <si>
    <t>Ф.F6w разд.4 стл.33 стр.25=Ф.F6w разд.4 стл.11 стр.25+Ф.F6w разд.4 стл.17 стр.25+Ф.F6w разд.4 сумма стл.23-29 стр.25+Ф.F6w разд.4 сумма стл.31-32 стр.25</t>
  </si>
  <si>
    <t>Ф.F6w разд.4 стл.33 стр.26=Ф.F6w разд.4 стл.11 стр.26+Ф.F6w разд.4 стл.17 стр.26+Ф.F6w разд.4 сумма стл.23-29 стр.26+Ф.F6w разд.4 сумма стл.31-32 стр.26</t>
  </si>
  <si>
    <t>Ф.F6w разд.4 стл.33 стр.27=Ф.F6w разд.4 стл.11 стр.27+Ф.F6w разд.4 стл.17 стр.27+Ф.F6w разд.4 сумма стл.23-29 стр.27+Ф.F6w разд.4 сумма стл.31-32 стр.27</t>
  </si>
  <si>
    <t>Ф.F6w разд.4 стл.33 стр.28=Ф.F6w разд.4 стл.11 стр.28+Ф.F6w разд.4 стл.17 стр.28+Ф.F6w разд.4 сумма стл.23-29 стр.28+Ф.F6w разд.4 сумма стл.31-32 стр.28</t>
  </si>
  <si>
    <t>Ф.F6w разд.4 стл.33 стр.29=Ф.F6w разд.4 стл.11 стр.29+Ф.F6w разд.4 стл.17 стр.29+Ф.F6w разд.4 сумма стл.23-29 стр.29+Ф.F6w разд.4 сумма стл.31-32 стр.29</t>
  </si>
  <si>
    <t>Ф.F6w разд.4 стл.33 стр.30=Ф.F6w разд.4 стл.11 стр.30+Ф.F6w разд.4 стл.17 стр.30+Ф.F6w разд.4 сумма стл.23-29 стр.30+Ф.F6w разд.4 сумма стл.31-32 стр.30</t>
  </si>
  <si>
    <t>Ф.F6w разд.4 стл.33 стр.31=Ф.F6w разд.4 стл.11 стр.31+Ф.F6w разд.4 стл.17 стр.31+Ф.F6w разд.4 сумма стл.23-29 стр.31+Ф.F6w разд.4 сумма стл.31-32 стр.31</t>
  </si>
  <si>
    <t>Ф.F6w разд.4 стл.33 стр.32=Ф.F6w разд.4 стл.11 стр.32+Ф.F6w разд.4 стл.17 стр.32+Ф.F6w разд.4 сумма стл.23-29 стр.32+Ф.F6w разд.4 сумма стл.31-32 стр.32</t>
  </si>
  <si>
    <t>Ф.F6w разд.4 стл.33 стр.33=Ф.F6w разд.4 стл.11 стр.33+Ф.F6w разд.4 стл.17 стр.33+Ф.F6w разд.4 сумма стл.23-29 стр.33+Ф.F6w разд.4 сумма стл.31-32 стр.33</t>
  </si>
  <si>
    <t>Ф.F6w разд.4 стл.33 стр.34=Ф.F6w разд.4 стл.11 стр.34+Ф.F6w разд.4 стл.17 стр.34+Ф.F6w разд.4 сумма стл.23-29 стр.34+Ф.F6w разд.4 сумма стл.31-32 стр.34</t>
  </si>
  <si>
    <t>Ф.F6w разд.4 стл.33 стр.35=Ф.F6w разд.4 стл.11 стр.35+Ф.F6w разд.4 стл.17 стр.35+Ф.F6w разд.4 сумма стл.23-29 стр.35+Ф.F6w разд.4 сумма стл.31-32 стр.35</t>
  </si>
  <si>
    <t>Ф.F6w разд.4 стл.33 стр.36=Ф.F6w разд.4 стл.11 стр.36+Ф.F6w разд.4 стл.17 стр.36+Ф.F6w разд.4 сумма стл.23-29 стр.36+Ф.F6w разд.4 сумма стл.31-32 стр.36</t>
  </si>
  <si>
    <t>Ф.F6w разд.4 стл.33 стр.37=Ф.F6w разд.4 стл.11 стр.37+Ф.F6w разд.4 стл.17 стр.37+Ф.F6w разд.4 сумма стл.23-29 стр.37+Ф.F6w разд.4 сумма стл.31-32 стр.37</t>
  </si>
  <si>
    <t>Ф.F6w разд.4 стл.33 стр.38=Ф.F6w разд.4 стл.11 стр.38+Ф.F6w разд.4 стл.17 стр.38+Ф.F6w разд.4 сумма стл.23-29 стр.38+Ф.F6w разд.4 сумма стл.31-32 стр.38</t>
  </si>
  <si>
    <t>Ф.F6w разд.4 стл.33 стр.39=Ф.F6w разд.4 стл.11 стр.39+Ф.F6w разд.4 стл.17 стр.39+Ф.F6w разд.4 сумма стл.23-29 стр.39+Ф.F6w разд.4 сумма стл.31-32 стр.39</t>
  </si>
  <si>
    <t>Ф.F6w разд.4 стл.33 стр.40=Ф.F6w разд.4 стл.11 стр.40+Ф.F6w разд.4 стл.17 стр.40+Ф.F6w разд.4 сумма стл.23-29 стр.40+Ф.F6w разд.4 сумма стл.31-32 стр.40</t>
  </si>
  <si>
    <t>Ф.F6w разд.4 стл.33 стр.41=Ф.F6w разд.4 стл.11 стр.41+Ф.F6w разд.4 стл.17 стр.41+Ф.F6w разд.4 сумма стл.23-29 стр.41+Ф.F6w разд.4 сумма стл.31-32 стр.41</t>
  </si>
  <si>
    <t>Ф.F6w разд.4 стл.33 стр.42=Ф.F6w разд.4 стл.11 стр.42+Ф.F6w разд.4 стл.17 стр.42+Ф.F6w разд.4 сумма стл.23-29 стр.42+Ф.F6w разд.4 сумма стл.31-32 стр.42</t>
  </si>
  <si>
    <t>Ф.F6w разд.4 стл.33 стр.43=Ф.F6w разд.4 стл.11 стр.43+Ф.F6w разд.4 стл.17 стр.43+Ф.F6w разд.4 сумма стл.23-29 стр.43+Ф.F6w разд.4 сумма стл.31-32 стр.43</t>
  </si>
  <si>
    <t>Ф.F6w разд.4 стл.33 стр.44=Ф.F6w разд.4 стл.11 стр.44+Ф.F6w разд.4 стл.17 стр.44+Ф.F6w разд.4 сумма стл.23-29 стр.44+Ф.F6w разд.4 сумма стл.31-32 стр.44</t>
  </si>
  <si>
    <t>Ф.F6w разд.4 стл.33 стр.45=Ф.F6w разд.4 стл.11 стр.45+Ф.F6w разд.4 стл.17 стр.45+Ф.F6w разд.4 сумма стл.23-29 стр.45+Ф.F6w разд.4 сумма стл.31-32 стр.45</t>
  </si>
  <si>
    <t>Ф.F6w разд.4 стл.33 стр.46=Ф.F6w разд.4 стл.11 стр.46+Ф.F6w разд.4 стл.17 стр.46+Ф.F6w разд.4 сумма стл.23-29 стр.46+Ф.F6w разд.4 сумма стл.31-32 стр.46</t>
  </si>
  <si>
    <t>Ф.F6w разд.4 стл.33 стр.47=Ф.F6w разд.4 стл.11 стр.47+Ф.F6w разд.4 стл.17 стр.47+Ф.F6w разд.4 сумма стл.23-29 стр.47+Ф.F6w разд.4 сумма стл.31-32 стр.47</t>
  </si>
  <si>
    <t>Ф.F6w разд.4 стл.17 стр.1=Ф.F6w разд.4 сумма стл.12-16 стр.1</t>
  </si>
  <si>
    <t>Ф.F6w разд.4 стл.17 стр.2=Ф.F6w разд.4 сумма стл.12-16 стр.2</t>
  </si>
  <si>
    <t>Ф.F6w разд.4 стл.17 стр.3=Ф.F6w разд.4 сумма стл.12-16 стр.3</t>
  </si>
  <si>
    <t>Ф.F6w разд.4 стл.17 стр.4=Ф.F6w разд.4 сумма стл.12-16 стр.4</t>
  </si>
  <si>
    <t>Ф.F6w разд.4 стл.17 стр.5=Ф.F6w разд.4 сумма стл.12-16 стр.5</t>
  </si>
  <si>
    <t>Ф.F6w разд.4 стл.17 стр.6=Ф.F6w разд.4 сумма стл.12-16 стр.6</t>
  </si>
  <si>
    <t>Ф.F6w разд.4 стл.17 стр.7=Ф.F6w разд.4 сумма стл.12-16 стр.7</t>
  </si>
  <si>
    <t>Ф.F6w разд.4 стл.17 стр.8=Ф.F6w разд.4 сумма стл.12-16 стр.8</t>
  </si>
  <si>
    <t>Ф.F6w разд.4 стл.17 стр.9=Ф.F6w разд.4 сумма стл.12-16 стр.9</t>
  </si>
  <si>
    <t>Ф.F6w разд.4 стл.17 стр.10=Ф.F6w разд.4 сумма стл.12-16 стр.10</t>
  </si>
  <si>
    <t>Ф.F6w разд.4 стл.17 стр.11=Ф.F6w разд.4 сумма стл.12-16 стр.11</t>
  </si>
  <si>
    <t>Ф.F6w разд.4 стл.17 стр.12=Ф.F6w разд.4 сумма стл.12-16 стр.12</t>
  </si>
  <si>
    <t>Ф.F6w разд.4 стл.17 стр.13=Ф.F6w разд.4 сумма стл.12-16 стр.13</t>
  </si>
  <si>
    <t>Ф.F6w разд.4 стл.17 стр.14=Ф.F6w разд.4 сумма стл.12-16 стр.14</t>
  </si>
  <si>
    <t>Ф.F6w разд.4 стл.17 стр.15=Ф.F6w разд.4 сумма стл.12-16 стр.15</t>
  </si>
  <si>
    <t>Ф.F6w разд.4 стл.17 стр.16=Ф.F6w разд.4 сумма стл.12-16 стр.16</t>
  </si>
  <si>
    <t>Ф.F6w разд.4 стл.17 стр.17=Ф.F6w разд.4 сумма стл.12-16 стр.17</t>
  </si>
  <si>
    <t>Ф.F6w разд.4 стл.17 стр.18=Ф.F6w разд.4 сумма стл.12-16 стр.18</t>
  </si>
  <si>
    <t>Ф.F6w разд.4 стл.17 стр.19=Ф.F6w разд.4 сумма стл.12-16 стр.19</t>
  </si>
  <si>
    <t>Ф.F6w разд.4 стл.17 стр.20=Ф.F6w разд.4 сумма стл.12-16 стр.20</t>
  </si>
  <si>
    <t>Ф.F6w разд.4 стл.17 стр.21=Ф.F6w разд.4 сумма стл.12-16 стр.21</t>
  </si>
  <si>
    <t>Ф.F6w разд.4 стл.17 стр.22=Ф.F6w разд.4 сумма стл.12-16 стр.22</t>
  </si>
  <si>
    <t>Ф.F6w разд.4 стл.17 стр.23=Ф.F6w разд.4 сумма стл.12-16 стр.23</t>
  </si>
  <si>
    <t>Ф.F6w разд.4 стл.17 стр.24=Ф.F6w разд.4 сумма стл.12-16 стр.24</t>
  </si>
  <si>
    <t>Ф.F6w разд.4 стл.17 стр.25=Ф.F6w разд.4 сумма стл.12-16 стр.25</t>
  </si>
  <si>
    <t>Ф.F6w разд.4 стл.17 стр.26=Ф.F6w разд.4 сумма стл.12-16 стр.26</t>
  </si>
  <si>
    <t>Ф.F6w разд.4 стл.17 стр.27=Ф.F6w разд.4 сумма стл.12-16 стр.27</t>
  </si>
  <si>
    <t>Ф.F6w разд.4 стл.17 стр.28=Ф.F6w разд.4 сумма стл.12-16 стр.28</t>
  </si>
  <si>
    <t>Ф.F6w разд.4 стл.17 стр.29=Ф.F6w разд.4 сумма стл.12-16 стр.29</t>
  </si>
  <si>
    <t>Ф.F6w разд.4 стл.17 стр.30=Ф.F6w разд.4 сумма стл.12-16 стр.30</t>
  </si>
  <si>
    <t>Ф.F6w разд.4 стл.17 стр.31=Ф.F6w разд.4 сумма стл.12-16 стр.31</t>
  </si>
  <si>
    <t>Ф.F6w разд.4 стл.17 стр.32=Ф.F6w разд.4 сумма стл.12-16 стр.32</t>
  </si>
  <si>
    <t>Ф.F6w разд.4 стл.17 стр.33=Ф.F6w разд.4 сумма стл.12-16 стр.33</t>
  </si>
  <si>
    <t>Ф.F6w разд.4 стл.17 стр.34=Ф.F6w разд.4 сумма стл.12-16 стр.34</t>
  </si>
  <si>
    <t>Ф.F6w разд.4 стл.17 стр.35=Ф.F6w разд.4 сумма стл.12-16 стр.35</t>
  </si>
  <si>
    <t>Ф.F6w разд.4 стл.17 стр.36=Ф.F6w разд.4 сумма стл.12-16 стр.36</t>
  </si>
  <si>
    <t>Ф.F6w разд.4 стл.17 стр.37=Ф.F6w разд.4 сумма стл.12-16 стр.37</t>
  </si>
  <si>
    <t>Ф.F6w разд.4 стл.17 стр.38=Ф.F6w разд.4 сумма стл.12-16 стр.38</t>
  </si>
  <si>
    <t>Ф.F6w разд.4 стл.17 стр.39=Ф.F6w разд.4 сумма стл.12-16 стр.39</t>
  </si>
  <si>
    <t>Ф.F6w разд.4 стл.17 стр.40=Ф.F6w разд.4 сумма стл.12-16 стр.40</t>
  </si>
  <si>
    <t>Ф.F6w разд.4 стл.17 стр.41=Ф.F6w разд.4 сумма стл.12-16 стр.41</t>
  </si>
  <si>
    <t>Ф.F6w разд.4 стл.17 стр.42=Ф.F6w разд.4 сумма стл.12-16 стр.42</t>
  </si>
  <si>
    <t>Ф.F6w разд.4 стл.17 стр.43=Ф.F6w разд.4 сумма стл.12-16 стр.43</t>
  </si>
  <si>
    <t>Ф.F6w разд.4 стл.17 стр.44=Ф.F6w разд.4 сумма стл.12-16 стр.44</t>
  </si>
  <si>
    <t>Ф.F6w разд.4 стл.17 стр.45=Ф.F6w разд.4 сумма стл.12-16 стр.45</t>
  </si>
  <si>
    <t>Ф.F6w разд.4 стл.17 стр.46=Ф.F6w разд.4 сумма стл.12-16 стр.46</t>
  </si>
  <si>
    <t>Ф.F6w разд.4 стл.17 стр.47=Ф.F6w разд.4 сумма стл.12-16 стр.47</t>
  </si>
  <si>
    <t>Ф.F6w разд.3 стл.1 стр.1=Ф.F6w разд.3 сумма стл.2-5 стр.1</t>
  </si>
  <si>
    <t>Ф.F6w разд.2 сумма стл.1-8 стр.3&gt;=Ф.F6w разд.1 стл.7 стр.5</t>
  </si>
  <si>
    <t>Ф.F6w разд.2 стл.1 сумма стр.1-2=Ф.F6w разд.2 стл.1 стр.3</t>
  </si>
  <si>
    <t>Ф.F6w разд.2 стл.2 сумма стр.1-2=Ф.F6w разд.2 стл.2 стр.3</t>
  </si>
  <si>
    <t>Ф.F6w разд.2 стл.3 сумма стр.1-2=Ф.F6w разд.2 стл.3 стр.3</t>
  </si>
  <si>
    <t>Ф.F6w разд.2 стл.4 сумма стр.1-2=Ф.F6w разд.2 стл.4 стр.3</t>
  </si>
  <si>
    <t>Ф.F6w разд.2 стл.5 сумма стр.1-2=Ф.F6w разд.2 стл.5 стр.3</t>
  </si>
  <si>
    <t>Ф.F6w разд.2 стл.6 сумма стр.1-2=Ф.F6w разд.2 стл.6 стр.3</t>
  </si>
  <si>
    <t>Ф.F6w разд.2 стл.7 сумма стр.1-2=Ф.F6w разд.2 стл.7 стр.3</t>
  </si>
  <si>
    <t>Ф.F6w разд.2 стл.8 сумма стр.1-2=Ф.F6w разд.2 стл.8 стр.3</t>
  </si>
  <si>
    <t>Ф.F6w разд.1 стл.8 стр.1&lt;=Ф.F6w разд.1 стл.7 стр.1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</si>
  <si>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</si>
  <si>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</si>
  <si>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</si>
  <si>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</si>
  <si>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Ф.F6w разд.1 стл.2 стр.1=Ф.F6w разд.1 сумма стл.3-5 стр.1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</si>
  <si>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</si>
  <si>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</si>
  <si>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</si>
  <si>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</si>
  <si>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Ф.F6w разд.1 сумма стл.1-2 стр.1=Ф.F6w разд.1 сумма стл.6-7 стр.1+Ф.F6w разд.1 стл.9 стр.1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</si>
  <si>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</si>
  <si>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</si>
  <si>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</si>
  <si>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</si>
  <si>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Ф.F6w разд.4 стл.23 стр.1=Ф.F6w разд.4 сумма стл.18-22 стр.1</t>
  </si>
  <si>
    <t>Ф.F6w разд.4 стл.23 стр.2=Ф.F6w разд.4 сумма стл.18-22 стр.2</t>
  </si>
  <si>
    <t>Ф.F6w разд.4 стл.23 стр.3=Ф.F6w разд.4 сумма стл.18-22 стр.3</t>
  </si>
  <si>
    <t>Ф.F6w разд.4 стл.23 стр.4=Ф.F6w разд.4 сумма стл.18-22 стр.4</t>
  </si>
  <si>
    <t>Ф.F6w разд.4 стл.23 стр.5=Ф.F6w разд.4 сумма стл.18-22 стр.5</t>
  </si>
  <si>
    <t>Ф.F6w разд.4 стл.23 стр.6=Ф.F6w разд.4 сумма стл.18-22 стр.6</t>
  </si>
  <si>
    <t>Ф.F6w разд.4 стл.23 стр.7=Ф.F6w разд.4 сумма стл.18-22 стр.7</t>
  </si>
  <si>
    <t>Ф.F6w разд.4 стл.23 стр.8=Ф.F6w разд.4 сумма стл.18-22 стр.8</t>
  </si>
  <si>
    <t>Ф.F6w разд.4 стл.23 стр.9=Ф.F6w разд.4 сумма стл.18-22 стр.9</t>
  </si>
  <si>
    <t>Ф.F6w разд.4 стл.23 стр.10=Ф.F6w разд.4 сумма стл.18-22 стр.10</t>
  </si>
  <si>
    <t>Ф.F6w разд.4 стл.23 стр.11=Ф.F6w разд.4 сумма стл.18-22 стр.11</t>
  </si>
  <si>
    <t>Ф.F6w разд.4 стл.23 стр.12=Ф.F6w разд.4 сумма стл.18-22 стр.12</t>
  </si>
  <si>
    <t>Ф.F6w разд.4 стл.23 стр.13=Ф.F6w разд.4 сумма стл.18-22 стр.13</t>
  </si>
  <si>
    <t>Ф.F6w разд.4 стл.23 стр.14=Ф.F6w разд.4 сумма стл.18-22 стр.14</t>
  </si>
  <si>
    <t>Ф.F6w разд.4 стл.23 стр.15=Ф.F6w разд.4 сумма стл.18-22 стр.15</t>
  </si>
  <si>
    <t>Ф.F6w разд.4 стл.23 стр.16=Ф.F6w разд.4 сумма стл.18-22 стр.16</t>
  </si>
  <si>
    <t>Ф.F6w разд.4 стл.23 стр.17=Ф.F6w разд.4 сумма стл.18-22 стр.17</t>
  </si>
  <si>
    <t>Ф.F6w разд.4 стл.23 стр.18=Ф.F6w разд.4 сумма стл.18-22 стр.18</t>
  </si>
  <si>
    <t>Ф.F6w разд.4 стл.23 стр.19=Ф.F6w разд.4 сумма стл.18-22 стр.19</t>
  </si>
  <si>
    <t>Ф.F6w разд.4 стл.23 стр.20=Ф.F6w разд.4 сумма стл.18-22 стр.20</t>
  </si>
  <si>
    <t>Ф.F6w разд.4 стл.23 стр.21=Ф.F6w разд.4 сумма стл.18-22 стр.21</t>
  </si>
  <si>
    <t>Ф.F6w разд.4 стл.23 стр.22=Ф.F6w разд.4 сумма стл.18-22 стр.22</t>
  </si>
  <si>
    <t>Ф.F6w разд.4 стл.23 стр.23=Ф.F6w разд.4 сумма стл.18-22 стр.23</t>
  </si>
  <si>
    <t>Ф.F6w разд.4 стл.23 стр.24=Ф.F6w разд.4 сумма стл.18-22 стр.24</t>
  </si>
  <si>
    <t>Ф.F6w разд.4 стл.23 стр.25=Ф.F6w разд.4 сумма стл.18-22 стр.25</t>
  </si>
  <si>
    <t>Ф.F6w разд.4 стл.23 стр.26=Ф.F6w разд.4 сумма стл.18-22 стр.26</t>
  </si>
  <si>
    <t>Ф.F6w разд.4 стл.23 стр.27=Ф.F6w разд.4 сумма стл.18-22 стр.27</t>
  </si>
  <si>
    <t>Ф.F6w разд.4 стл.23 стр.28=Ф.F6w разд.4 сумма стл.18-22 стр.28</t>
  </si>
  <si>
    <t>Ф.F6w разд.4 стл.23 стр.29=Ф.F6w разд.4 сумма стл.18-22 стр.29</t>
  </si>
  <si>
    <t>Ф.F6w разд.4 стл.23 стр.30=Ф.F6w разд.4 сумма стл.18-22 стр.30</t>
  </si>
  <si>
    <t>Ф.F6w разд.4 стл.23 стр.31=Ф.F6w разд.4 сумма стл.18-22 стр.31</t>
  </si>
  <si>
    <t>Ф.F6w разд.4 стл.23 стр.32=Ф.F6w разд.4 сумма стл.18-22 стр.32</t>
  </si>
  <si>
    <t>Ф.F6w разд.4 стл.23 стр.33=Ф.F6w разд.4 сумма стл.18-22 стр.33</t>
  </si>
  <si>
    <t>Ф.F6w разд.4 стл.23 стр.34=Ф.F6w разд.4 сумма стл.18-22 стр.34</t>
  </si>
  <si>
    <t>Ф.F6w разд.4 стл.23 стр.35=Ф.F6w разд.4 сумма стл.18-22 стр.35</t>
  </si>
  <si>
    <t>Ф.F6w разд.4 стл.23 стр.36=Ф.F6w разд.4 сумма стл.18-22 стр.36</t>
  </si>
  <si>
    <t>Ф.F6w разд.4 стл.23 стр.37=Ф.F6w разд.4 сумма стл.18-22 стр.37</t>
  </si>
  <si>
    <t>Ф.F6w разд.4 стл.23 стр.38=Ф.F6w разд.4 сумма стл.18-22 стр.38</t>
  </si>
  <si>
    <t>Ф.F6w разд.4 стл.23 стр.39=Ф.F6w разд.4 сумма стл.18-22 стр.39</t>
  </si>
  <si>
    <t>Ф.F6w разд.4 стл.23 стр.40=Ф.F6w разд.4 сумма стл.18-22 стр.40</t>
  </si>
  <si>
    <t>Ф.F6w разд.4 стл.23 стр.41=Ф.F6w разд.4 сумма стл.18-22 стр.41</t>
  </si>
  <si>
    <t>Ф.F6w разд.4 стл.23 стр.42=Ф.F6w разд.4 сумма стл.18-22 стр.42</t>
  </si>
  <si>
    <t>Ф.F6w разд.4 стл.23 стр.43=Ф.F6w разд.4 сумма стл.18-22 стр.43</t>
  </si>
  <si>
    <t>Ф.F6w разд.4 стл.23 стр.44=Ф.F6w разд.4 сумма стл.18-22 стр.44</t>
  </si>
  <si>
    <t>Ф.F6w разд.4 стл.23 стр.45=Ф.F6w разд.4 сумма стл.18-22 стр.45</t>
  </si>
  <si>
    <t>Ф.F6w разд.4 стл.23 стр.46=Ф.F6w разд.4 сумма стл.18-22 стр.46</t>
  </si>
  <si>
    <t>Ф.F6w разд.4 стл.23 стр.47=Ф.F6w разд.4 сумма стл.18-22 стр.47</t>
  </si>
  <si>
    <t>Ф.F6w разд.5 стл.1 сумма стр.23-26&lt;=Ф.F6w разд.4 сумма стл.24-25 стр.35</t>
  </si>
  <si>
    <t>Ф.F6w разд.5 стл.1 сумма стр.19-22&lt;=Ф.F6w разд.4 стл.26 стр.35</t>
  </si>
  <si>
    <t>Ф.F6w разд.5 стл.1 стр.18&lt;=Ф.F6w разд.4 стл.29 сумма стр.32-33</t>
  </si>
  <si>
    <t>Ф.F6w разд.5 стл.1 сумма стр.12-17&lt;=Ф.F6w разд.4 стл.28 стр.35</t>
  </si>
  <si>
    <t>Ф.F6w разд.5 стл.1 стр.10&lt;=Ф.F6w разд.4 стл.23 стр.35</t>
  </si>
  <si>
    <t>Ф.F6w разд.4 стл.30 стр.1&lt;=Ф.F6w разд.4 стл.15 стр.1</t>
  </si>
  <si>
    <t>Ф.F6w разд.4 стл.30 стр.2&lt;=Ф.F6w разд.4 стл.15 стр.2</t>
  </si>
  <si>
    <t>Ф.F6w разд.4 стл.30 стр.3&lt;=Ф.F6w разд.4 стл.15 стр.3</t>
  </si>
  <si>
    <t>Ф.F6w разд.4 стл.30 стр.4&lt;=Ф.F6w разд.4 стл.15 стр.4</t>
  </si>
  <si>
    <t>Ф.F6w разд.4 стл.30 стр.5&lt;=Ф.F6w разд.4 стл.15 стр.5</t>
  </si>
  <si>
    <t>Ф.F6w разд.4 стл.30 стр.6&lt;=Ф.F6w разд.4 стл.15 стр.6</t>
  </si>
  <si>
    <t>Ф.F6w разд.4 стл.30 стр.7&lt;=Ф.F6w разд.4 стл.15 стр.7</t>
  </si>
  <si>
    <t>Ф.F6w разд.4 стл.30 стр.8&lt;=Ф.F6w разд.4 стл.15 стр.8</t>
  </si>
  <si>
    <t>Ф.F6w разд.4 стл.30 стр.9&lt;=Ф.F6w разд.4 стл.15 стр.9</t>
  </si>
  <si>
    <t>Ф.F6w разд.4 стл.30 стр.10&lt;=Ф.F6w разд.4 стл.15 стр.10</t>
  </si>
  <si>
    <t>Ф.F6w разд.4 стл.30 стр.11&lt;=Ф.F6w разд.4 стл.15 стр.11</t>
  </si>
  <si>
    <t>Ф.F6w разд.4 стл.30 стр.12&lt;=Ф.F6w разд.4 стл.15 стр.12</t>
  </si>
  <si>
    <t>Ф.F6w разд.4 стл.30 стр.13&lt;=Ф.F6w разд.4 стл.15 стр.13</t>
  </si>
  <si>
    <t>Ф.F6w разд.4 стл.30 стр.14&lt;=Ф.F6w разд.4 стл.15 стр.14</t>
  </si>
  <si>
    <t>Ф.F6w разд.4 стл.30 стр.15&lt;=Ф.F6w разд.4 стл.15 стр.15</t>
  </si>
  <si>
    <t>Ф.F6w разд.4 стл.30 стр.16&lt;=Ф.F6w разд.4 стл.15 стр.16</t>
  </si>
  <si>
    <t>Ф.F6w разд.4 стл.30 стр.17&lt;=Ф.F6w разд.4 стл.15 стр.17</t>
  </si>
  <si>
    <t>Ф.F6w разд.4 стл.30 стр.18&lt;=Ф.F6w разд.4 стл.15 стр.18</t>
  </si>
  <si>
    <t>Ф.F6w разд.4 стл.30 стр.19&lt;=Ф.F6w разд.4 стл.15 стр.19</t>
  </si>
  <si>
    <t>Ф.F6w разд.4 стл.30 стр.20&lt;=Ф.F6w разд.4 стл.15 стр.20</t>
  </si>
  <si>
    <t>Ф.F6w разд.4 стл.30 стр.21&lt;=Ф.F6w разд.4 стл.15 стр.21</t>
  </si>
  <si>
    <t>Ф.F6w разд.4 стл.30 стр.22&lt;=Ф.F6w разд.4 стл.15 стр.22</t>
  </si>
  <si>
    <t>Ф.F6w разд.4 стл.30 стр.23&lt;=Ф.F6w разд.4 стл.15 стр.23</t>
  </si>
  <si>
    <t>Ф.F6w разд.4 стл.30 стр.24&lt;=Ф.F6w разд.4 стл.15 стр.24</t>
  </si>
  <si>
    <t>Ф.F6w разд.4 стл.30 стр.25&lt;=Ф.F6w разд.4 стл.15 стр.25</t>
  </si>
  <si>
    <t>Ф.F6w разд.4 стл.30 стр.26&lt;=Ф.F6w разд.4 стл.15 стр.26</t>
  </si>
  <si>
    <t>Ф.F6w разд.4 стл.30 стр.27&lt;=Ф.F6w разд.4 стл.15 стр.27</t>
  </si>
  <si>
    <t>Ф.F6w разд.4 стл.30 стр.28&lt;=Ф.F6w разд.4 стл.15 стр.28</t>
  </si>
  <si>
    <t>Ф.F6w разд.4 стл.30 стр.29&lt;=Ф.F6w разд.4 стл.15 стр.29</t>
  </si>
  <si>
    <t>Ф.F6w разд.4 стл.30 стр.30&lt;=Ф.F6w разд.4 стл.15 стр.30</t>
  </si>
  <si>
    <t>Ф.F6w разд.4 стл.30 стр.31&lt;=Ф.F6w разд.4 стл.15 стр.31</t>
  </si>
  <si>
    <t>Ф.F6w разд.4 стл.30 стр.32&lt;=Ф.F6w разд.4 стл.15 стр.32</t>
  </si>
  <si>
    <t>Ф.F6w разд.4 стл.30 стр.33&lt;=Ф.F6w разд.4 стл.15 стр.33</t>
  </si>
  <si>
    <t>Ф.F6w разд.4 стл.30 стр.34&lt;=Ф.F6w разд.4 стл.15 стр.34</t>
  </si>
  <si>
    <t>Ф.F6w разд.4 стл.30 стр.35&lt;=Ф.F6w разд.4 стл.15 стр.35</t>
  </si>
  <si>
    <t>Ф.F6w разд.4 стл.30 стр.36&lt;=Ф.F6w разд.4 стл.15 стр.36</t>
  </si>
  <si>
    <t>Ф.F6w разд.4 стл.30 стр.37&lt;=Ф.F6w разд.4 стл.15 стр.37</t>
  </si>
  <si>
    <t>Ф.F6w разд.4 стл.30 стр.38&lt;=Ф.F6w разд.4 стл.15 стр.38</t>
  </si>
  <si>
    <t>Ф.F6w разд.4 стл.30 стр.39&lt;=Ф.F6w разд.4 стл.15 стр.39</t>
  </si>
  <si>
    <t>Ф.F6w разд.4 стл.30 стр.40&lt;=Ф.F6w разд.4 стл.15 стр.40</t>
  </si>
  <si>
    <t>Ф.F6w разд.4 стл.30 стр.41&lt;=Ф.F6w разд.4 стл.15 стр.41</t>
  </si>
  <si>
    <t>Ф.F6w разд.4 стл.30 стр.42&lt;=Ф.F6w разд.4 стл.15 стр.42</t>
  </si>
  <si>
    <t>Ф.F6w разд.4 стл.30 стр.43&lt;=Ф.F6w разд.4 стл.15 стр.43</t>
  </si>
  <si>
    <t>Ф.F6w разд.4 стл.30 стр.44&lt;=Ф.F6w разд.4 стл.15 стр.44</t>
  </si>
  <si>
    <t>Ф.F6w разд.4 стл.30 стр.45&lt;=Ф.F6w разд.4 стл.15 стр.45</t>
  </si>
  <si>
    <t>Ф.F6w разд.4 стл.30 стр.46&lt;=Ф.F6w разд.4 стл.15 стр.46</t>
  </si>
  <si>
    <t>Ф.F6w разд.4 стл.30 стр.47&lt;=Ф.F6w разд.4 стл.15 стр.47</t>
  </si>
  <si>
    <t>Ф.F6w разд.4 стл.5 стр.32=0</t>
  </si>
  <si>
    <t>Ф.F6w разд.5 стл.1 стр.6=Ф.F6w разд.7 стл.2 стр.1+Ф.F6w разд.7 стл.7 стр.1+Ф.F6w разд.8 стл.2 стр.1+Ф.F6w разд.8 стл.7 стр.1</t>
  </si>
  <si>
    <t>Ф.F6w разд.4 стл.27 стр.32=0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</si>
  <si>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</si>
  <si>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</si>
  <si>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</si>
  <si>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</si>
  <si>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</si>
  <si>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</si>
  <si>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</si>
  <si>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</si>
  <si>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Раздел 2. Справка к разделу 1 " Движение уголовных апелляционных* дел"</t>
  </si>
  <si>
    <t>Всего рассмотрено 
жалоб и представлений</t>
  </si>
  <si>
    <t>по реабили-тирующим основаниям</t>
  </si>
  <si>
    <t>обвини-тельные</t>
  </si>
  <si>
    <t>оправда-тельные</t>
  </si>
  <si>
    <t>о примене-нии прину-дительных мер к нев-меняемым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</si>
  <si>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</si>
  <si>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</si>
  <si>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</si>
  <si>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</si>
  <si>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</si>
  <si>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</si>
  <si>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</si>
  <si>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>Раздел 1. Движение уголовных апелляционных*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</si>
  <si>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</si>
  <si>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</si>
  <si>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</si>
  <si>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</si>
  <si>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 xml:space="preserve"> из суда кассационной инстанции на новое апелляционное рассмот-рение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</si>
  <si>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</si>
  <si>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</si>
  <si>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</si>
  <si>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</si>
  <si>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</si>
  <si>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</si>
  <si>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</si>
  <si>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</si>
  <si>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</si>
  <si>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</si>
  <si>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</si>
  <si>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</si>
  <si>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</si>
  <si>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</si>
  <si>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</si>
  <si>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</si>
  <si>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</si>
  <si>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</si>
  <si>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</si>
  <si>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</si>
  <si>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</si>
  <si>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</si>
  <si>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</si>
  <si>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</si>
  <si>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</si>
  <si>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</si>
  <si>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</si>
  <si>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</si>
  <si>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</si>
  <si>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</si>
  <si>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</si>
  <si>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</si>
  <si>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</si>
  <si>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</si>
  <si>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</si>
  <si>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</si>
  <si>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</si>
  <si>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</si>
  <si>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</si>
  <si>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</si>
  <si>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</si>
  <si>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</si>
  <si>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</si>
  <si>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</si>
  <si>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</si>
  <si>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</si>
  <si>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</si>
  <si>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</si>
  <si>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</si>
  <si>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</si>
  <si>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</si>
  <si>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</si>
  <si>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</si>
  <si>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</si>
  <si>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</si>
  <si>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</si>
  <si>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</si>
  <si>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</si>
  <si>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</si>
  <si>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</si>
  <si>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</si>
  <si>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</si>
  <si>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</si>
  <si>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</si>
  <si>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</si>
  <si>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</si>
  <si>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</si>
  <si>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</si>
  <si>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</si>
  <si>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</si>
  <si>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</si>
  <si>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</si>
  <si>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</si>
  <si>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</si>
  <si>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</si>
  <si>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</si>
  <si>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</si>
  <si>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</si>
  <si>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</si>
  <si>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</si>
  <si>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</si>
  <si>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</si>
  <si>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</si>
  <si>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</si>
  <si>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</si>
  <si>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</si>
  <si>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</si>
  <si>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</si>
  <si>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</si>
  <si>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</si>
  <si>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</si>
  <si>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</si>
  <si>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</si>
  <si>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</si>
  <si>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</si>
  <si>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</si>
  <si>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</si>
  <si>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</si>
  <si>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</si>
  <si>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</si>
  <si>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</si>
  <si>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</si>
  <si>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</si>
  <si>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</si>
  <si>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</si>
  <si>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</si>
  <si>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</si>
  <si>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</si>
  <si>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</si>
  <si>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</si>
  <si>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</si>
  <si>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</si>
  <si>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</si>
  <si>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</si>
  <si>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</si>
  <si>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</si>
  <si>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</si>
  <si>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</si>
  <si>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</si>
  <si>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</si>
  <si>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</si>
  <si>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</si>
  <si>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</si>
  <si>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</si>
  <si>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</si>
  <si>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</si>
  <si>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</si>
  <si>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</si>
  <si>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</si>
  <si>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</si>
  <si>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</si>
  <si>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</si>
  <si>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</si>
  <si>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</si>
  <si>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</si>
  <si>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</si>
  <si>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</si>
  <si>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</si>
  <si>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</si>
  <si>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</si>
  <si>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</si>
  <si>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</si>
  <si>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</si>
  <si>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</si>
  <si>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</si>
  <si>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</si>
  <si>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</si>
  <si>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</si>
  <si>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</si>
  <si>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</si>
  <si>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</si>
  <si>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</si>
  <si>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</si>
  <si>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</si>
  <si>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</si>
  <si>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</si>
  <si>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</si>
  <si>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</si>
  <si>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</si>
  <si>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</si>
  <si>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</si>
  <si>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</si>
  <si>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</si>
  <si>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</si>
  <si>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</si>
  <si>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</si>
  <si>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</si>
  <si>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</si>
  <si>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</si>
  <si>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</si>
  <si>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</si>
  <si>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</si>
  <si>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</si>
  <si>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</si>
  <si>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</si>
  <si>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</si>
  <si>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</si>
  <si>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</si>
  <si>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</si>
  <si>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</si>
  <si>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</si>
  <si>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</si>
  <si>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</si>
  <si>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</si>
  <si>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</si>
  <si>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</si>
  <si>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</si>
  <si>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</si>
  <si>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</si>
  <si>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</si>
  <si>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</si>
  <si>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</si>
  <si>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</si>
  <si>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</si>
  <si>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</si>
  <si>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</si>
  <si>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</si>
  <si>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</si>
  <si>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</si>
  <si>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</si>
  <si>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</si>
  <si>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</si>
  <si>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</si>
  <si>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</si>
  <si>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</si>
  <si>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</si>
  <si>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</si>
  <si>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</si>
  <si>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</si>
  <si>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</si>
  <si>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</si>
  <si>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</si>
  <si>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</si>
  <si>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</si>
  <si>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</si>
  <si>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</si>
  <si>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</si>
  <si>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</si>
  <si>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</si>
  <si>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</si>
  <si>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</si>
  <si>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</si>
  <si>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</si>
  <si>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</si>
  <si>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</si>
  <si>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</si>
  <si>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</si>
  <si>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</si>
  <si>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</si>
  <si>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</si>
  <si>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</si>
  <si>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</si>
  <si>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</si>
  <si>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</si>
  <si>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</si>
  <si>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</si>
  <si>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</si>
  <si>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</si>
  <si>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</si>
  <si>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</si>
  <si>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</si>
  <si>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</si>
  <si>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</si>
  <si>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</si>
  <si>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</si>
  <si>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</si>
  <si>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</si>
  <si>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</si>
  <si>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</si>
  <si>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</si>
  <si>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Ф.F6w разд.1 стл.7 стр.1&gt;=Ф.F6w разд.1 стл.11 стр.1</t>
  </si>
  <si>
    <t>Ф.F6w разд.1 стл.7 стр.2&gt;=Ф.F6w разд.1 стл.11 стр.2</t>
  </si>
  <si>
    <t>Ф.F6w разд.1 стл.7 стр.3&gt;=Ф.F6w разд.1 стл.11 стр.3</t>
  </si>
  <si>
    <t>Ф.F6w разд.1 стл.7 стр.4&gt;=Ф.F6w разд.1 стл.11 стр.4</t>
  </si>
  <si>
    <t>Ф.F6w разд.1 стл.7 стр.5&gt;=Ф.F6w разд.1 стл.11 стр.5</t>
  </si>
  <si>
    <t>Ф.F6w разд.8 сумма стл.1-10 сумма стр.1-10=0</t>
  </si>
  <si>
    <t>Ф.F6w разд.7 сумма стл.1-10 сумма стр.1-10=0</t>
  </si>
  <si>
    <t>Ф.F6w разд.6 стл.1 стр.1=0</t>
  </si>
  <si>
    <t>Ф.F6w разд.4 сумма стл.1-37 сумма стр.27-30=0</t>
  </si>
  <si>
    <t>Ф.F6w разд.4 стл.1 стр.47&lt;=Ф.F6w разд.4 стл.1 стр.35</t>
  </si>
  <si>
    <t>Ф.F6w разд.4 стл.2 стр.47&lt;=Ф.F6w разд.4 стл.2 стр.35</t>
  </si>
  <si>
    <t>Ф.F6w разд.4 стл.3 стр.47&lt;=Ф.F6w разд.4 стл.3 стр.35</t>
  </si>
  <si>
    <t>Ф.F6w разд.4 стл.4 стр.47&lt;=Ф.F6w разд.4 стл.4 стр.35</t>
  </si>
  <si>
    <t>Ф.F6w разд.4 стл.5 стр.47&lt;=Ф.F6w разд.4 стл.5 стр.35</t>
  </si>
  <si>
    <t>Ф.F6w разд.4 стл.6 стр.47&lt;=Ф.F6w разд.4 стл.6 стр.35</t>
  </si>
  <si>
    <t>Ф.F6w разд.4 стл.7 стр.47&lt;=Ф.F6w разд.4 стл.7 стр.35</t>
  </si>
  <si>
    <t>Ф.F6w разд.4 стл.8 стр.47&lt;=Ф.F6w разд.4 стл.8 стр.35</t>
  </si>
  <si>
    <t>Ф.F6w разд.4 стл.9 стр.47&lt;=Ф.F6w разд.4 стл.9 стр.35</t>
  </si>
  <si>
    <t>Ф.F6w разд.4 стл.10 стр.47&lt;=Ф.F6w разд.4 стл.10 стр.35</t>
  </si>
  <si>
    <t>Ф.F6w разд.4 стл.11 стр.47&lt;=Ф.F6w разд.4 стл.11 стр.35</t>
  </si>
  <si>
    <t>Ф.F6w разд.4 стл.12 стр.47&lt;=Ф.F6w разд.4 стл.12 стр.35</t>
  </si>
  <si>
    <t>Ф.F6w разд.4 стл.13 стр.47&lt;=Ф.F6w разд.4 стл.13 стр.35</t>
  </si>
  <si>
    <t>Ф.F6w разд.4 стл.14 стр.47&lt;=Ф.F6w разд.4 стл.14 стр.35</t>
  </si>
  <si>
    <t>Ф.F6w разд.4 стл.15 стр.47&lt;=Ф.F6w разд.4 стл.15 стр.35</t>
  </si>
  <si>
    <t>Ф.F6w разд.4 стл.16 стр.47&lt;=Ф.F6w разд.4 стл.16 стр.35</t>
  </si>
  <si>
    <t>Ф.F6w разд.4 стл.17 стр.47&lt;=Ф.F6w разд.4 стл.17 стр.35</t>
  </si>
  <si>
    <t>Ф.F6w разд.4 стл.18 стр.47&lt;=Ф.F6w разд.4 стл.18 стр.35</t>
  </si>
  <si>
    <t>Ф.F6w разд.4 стл.19 стр.47&lt;=Ф.F6w разд.4 стл.19 стр.35</t>
  </si>
  <si>
    <t>Ф.F6w разд.4 стл.20 стр.47&lt;=Ф.F6w разд.4 стл.20 стр.35</t>
  </si>
  <si>
    <t>Ф.F6w разд.4 стл.21 стр.47&lt;=Ф.F6w разд.4 стл.21 стр.35</t>
  </si>
  <si>
    <t>205.1, 205.2,
205.3, 205.4,
205.5, 206</t>
  </si>
  <si>
    <t>Утверждена 
приказом Судебного департамента 
при Верховном Суде Российской Федерации 
от 9 июня 2014 г. № 142</t>
  </si>
  <si>
    <t>Верховный суд Республики Крым</t>
  </si>
  <si>
    <t>Городской суд г.Севастополя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</si>
</sst>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b/>
      <sz val="13"/>
      <name val="Times New Roman"/>
      <family val="1"/>
    </font>
    <font>
      <b/>
      <sz val="10"/>
      <color indexed="54"/>
      <name val="Times New Roman"/>
      <family val="1"/>
    </font>
    <font>
      <b/>
      <sz val="14"/>
      <name val="Tahoma"/>
      <family val="2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6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486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13" fillId="0" borderId="0" xfId="35" applyFont="1" applyFill="1" applyBorder="1" applyAlignment="1">
      <alignment wrapText="1"/>
      <protection/>
    </xf>
    <xf numFmtId="0" fontId="8" fillId="0" borderId="0" xfId="35" applyFont="1" applyFill="1" applyBorder="1" applyAlignment="1">
      <alignment vertical="top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4" fillId="23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vertical="center" wrapText="1"/>
      <protection/>
    </xf>
    <xf numFmtId="0" fontId="3" fillId="0" borderId="0" xfId="35" applyFont="1" applyFill="1" applyAlignment="1">
      <alignment vertical="center" wrapText="1"/>
      <protection/>
    </xf>
    <xf numFmtId="0" fontId="13" fillId="0" borderId="15" xfId="35" applyFont="1" applyFill="1" applyBorder="1" applyAlignment="1">
      <alignment wrapText="1"/>
      <protection/>
    </xf>
    <xf numFmtId="0" fontId="8" fillId="0" borderId="16" xfId="35" applyFont="1" applyFill="1" applyBorder="1" applyAlignment="1">
      <alignment horizontal="left" vertical="center" wrapText="1"/>
      <protection/>
    </xf>
    <xf numFmtId="0" fontId="1" fillId="0" borderId="12" xfId="36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0" fontId="8" fillId="0" borderId="12" xfId="36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3" fillId="23" borderId="17" xfId="0" applyFont="1" applyFill="1" applyBorder="1" applyAlignment="1" applyProtection="1">
      <alignment wrapText="1"/>
      <protection locked="0"/>
    </xf>
    <xf numFmtId="0" fontId="3" fillId="23" borderId="12" xfId="0" applyFont="1" applyFill="1" applyBorder="1" applyAlignment="1" applyProtection="1">
      <alignment wrapText="1"/>
      <protection locked="0"/>
    </xf>
    <xf numFmtId="0" fontId="16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35" applyFont="1" applyFill="1" applyBorder="1" applyAlignment="1">
      <alignment horizontal="center" vertical="center" wrapText="1"/>
      <protection/>
    </xf>
    <xf numFmtId="0" fontId="13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14" fillId="0" borderId="12" xfId="35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21" fillId="0" borderId="15" xfId="35" applyFont="1" applyFill="1" applyBorder="1" applyAlignment="1">
      <alignment horizontal="left" wrapText="1"/>
      <protection/>
    </xf>
    <xf numFmtId="0" fontId="13" fillId="0" borderId="0" xfId="35" applyFont="1" applyFill="1" applyBorder="1" applyAlignment="1">
      <alignment horizontal="center" vertical="center" wrapText="1"/>
      <protection/>
    </xf>
    <xf numFmtId="0" fontId="20" fillId="0" borderId="0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3" fillId="0" borderId="0" xfId="35" applyFont="1" applyFill="1" applyAlignment="1">
      <alignment horizontal="left"/>
      <protection/>
    </xf>
    <xf numFmtId="0" fontId="20" fillId="0" borderId="0" xfId="35" applyFont="1" applyFill="1" applyAlignment="1">
      <alignment horizontal="center" vertical="center" wrapText="1"/>
      <protection/>
    </xf>
    <xf numFmtId="0" fontId="20" fillId="0" borderId="0" xfId="35" applyFont="1" applyFill="1" applyAlignment="1">
      <alignment horizontal="center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29" fillId="0" borderId="26" xfId="35" applyFont="1" applyFill="1" applyBorder="1" applyAlignment="1">
      <alignment vertical="top" wrapText="1"/>
      <protection/>
    </xf>
    <xf numFmtId="0" fontId="29" fillId="0" borderId="12" xfId="35" applyFont="1" applyFill="1" applyBorder="1" applyAlignment="1">
      <alignment horizontal="left" vertical="top" wrapText="1"/>
      <protection/>
    </xf>
    <xf numFmtId="0" fontId="14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13" fillId="0" borderId="12" xfId="35" applyFont="1" applyFill="1" applyBorder="1" applyAlignment="1">
      <alignment horizontal="center" vertical="top" wrapText="1"/>
      <protection/>
    </xf>
    <xf numFmtId="0" fontId="29" fillId="0" borderId="27" xfId="35" applyFont="1" applyFill="1" applyBorder="1" applyAlignment="1">
      <alignment vertical="top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28" xfId="35" applyFont="1" applyFill="1" applyBorder="1">
      <alignment/>
      <protection/>
    </xf>
    <xf numFmtId="0" fontId="3" fillId="0" borderId="28" xfId="35" applyFont="1" applyFill="1" applyBorder="1" applyAlignment="1">
      <alignment/>
      <protection/>
    </xf>
    <xf numFmtId="0" fontId="4" fillId="0" borderId="28" xfId="35" applyFont="1" applyFill="1" applyBorder="1">
      <alignment/>
      <protection/>
    </xf>
    <xf numFmtId="0" fontId="4" fillId="0" borderId="27" xfId="35" applyFont="1" applyFill="1" applyBorder="1">
      <alignment/>
      <protection/>
    </xf>
    <xf numFmtId="0" fontId="20" fillId="0" borderId="0" xfId="35" applyFont="1" applyFill="1" applyAlignment="1">
      <alignment horizontal="left"/>
      <protection/>
    </xf>
    <xf numFmtId="0" fontId="13" fillId="0" borderId="28" xfId="35" applyFont="1" applyFill="1" applyBorder="1">
      <alignment/>
      <protection/>
    </xf>
    <xf numFmtId="49" fontId="30" fillId="0" borderId="12" xfId="63" applyNumberFormat="1" applyFont="1" applyFill="1" applyBorder="1" applyAlignment="1">
      <alignment horizontal="left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29" xfId="63" applyFont="1" applyFill="1" applyBorder="1" applyAlignment="1">
      <alignment horizontal="center" vertical="center" wrapText="1"/>
      <protection/>
    </xf>
    <xf numFmtId="49" fontId="24" fillId="0" borderId="29" xfId="63" applyNumberFormat="1" applyFont="1" applyFill="1" applyBorder="1" applyAlignment="1">
      <alignment horizontal="left" vertical="center" wrapText="1"/>
      <protection/>
    </xf>
    <xf numFmtId="0" fontId="14" fillId="0" borderId="0" xfId="35" applyFont="1" applyFill="1" applyAlignment="1">
      <alignment horizontal="left"/>
      <protection/>
    </xf>
    <xf numFmtId="0" fontId="31" fillId="0" borderId="16" xfId="35" applyFont="1" applyFill="1" applyBorder="1">
      <alignment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1" fillId="0" borderId="25" xfId="35" applyFont="1" applyFill="1" applyBorder="1" applyAlignment="1">
      <alignment horizontal="center" vertical="center" wrapText="1"/>
      <protection/>
    </xf>
    <xf numFmtId="0" fontId="33" fillId="0" borderId="12" xfId="63" applyFont="1" applyFill="1" applyBorder="1" applyAlignment="1">
      <alignment horizontal="center" vertical="center" wrapText="1"/>
      <protection/>
    </xf>
    <xf numFmtId="49" fontId="33" fillId="0" borderId="12" xfId="63" applyNumberFormat="1" applyFont="1" applyFill="1" applyBorder="1" applyAlignment="1">
      <alignment horizontal="center" vertical="center" wrapText="1"/>
      <protection/>
    </xf>
    <xf numFmtId="0" fontId="33" fillId="0" borderId="29" xfId="35" applyFont="1" applyFill="1" applyBorder="1" applyAlignment="1">
      <alignment horizontal="center" vertical="center" wrapText="1"/>
      <protection/>
    </xf>
    <xf numFmtId="0" fontId="33" fillId="0" borderId="12" xfId="35" applyFont="1" applyFill="1" applyBorder="1" applyAlignment="1">
      <alignment horizontal="center" vertical="center" wrapText="1"/>
      <protection/>
    </xf>
    <xf numFmtId="0" fontId="33" fillId="0" borderId="0" xfId="35" applyFont="1" applyFill="1" applyAlignment="1">
      <alignment horizontal="center" vertical="center" wrapText="1"/>
      <protection/>
    </xf>
    <xf numFmtId="0" fontId="29" fillId="0" borderId="0" xfId="35" applyFont="1" applyFill="1" applyBorder="1">
      <alignment/>
      <protection/>
    </xf>
    <xf numFmtId="0" fontId="33" fillId="0" borderId="0" xfId="35" applyFont="1" applyFill="1" applyBorder="1">
      <alignment/>
      <protection/>
    </xf>
    <xf numFmtId="0" fontId="29" fillId="0" borderId="0" xfId="35" applyFont="1" applyFill="1">
      <alignment/>
      <protection/>
    </xf>
    <xf numFmtId="0" fontId="8" fillId="0" borderId="0" xfId="64" applyFont="1" applyFill="1" applyBorder="1" applyAlignment="1">
      <alignment vertical="center" wrapText="1"/>
      <protection/>
    </xf>
    <xf numFmtId="0" fontId="33" fillId="0" borderId="12" xfId="63" applyNumberFormat="1" applyFont="1" applyFill="1" applyBorder="1" applyAlignment="1">
      <alignment horizontal="center" vertical="center" wrapText="1"/>
      <protection/>
    </xf>
    <xf numFmtId="0" fontId="33" fillId="0" borderId="12" xfId="35" applyFont="1" applyFill="1" applyBorder="1" applyAlignment="1">
      <alignment horizontal="center" vertical="center"/>
      <protection/>
    </xf>
    <xf numFmtId="0" fontId="33" fillId="0" borderId="0" xfId="35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5" xfId="35" applyFont="1" applyFill="1" applyBorder="1">
      <alignment/>
      <protection/>
    </xf>
    <xf numFmtId="3" fontId="14" fillId="7" borderId="12" xfId="35" applyNumberFormat="1" applyFont="1" applyFill="1" applyBorder="1" applyAlignment="1">
      <alignment horizontal="right" vertical="center" wrapText="1"/>
      <protection/>
    </xf>
    <xf numFmtId="0" fontId="8" fillId="0" borderId="0" xfId="35" applyFont="1" applyFill="1" applyBorder="1" applyAlignment="1">
      <alignment horizontal="left" wrapText="1"/>
      <protection/>
    </xf>
    <xf numFmtId="0" fontId="14" fillId="0" borderId="17" xfId="35" applyFont="1" applyFill="1" applyBorder="1" applyAlignment="1">
      <alignment vertical="center" wrapText="1"/>
      <protection/>
    </xf>
    <xf numFmtId="0" fontId="14" fillId="0" borderId="29" xfId="35" applyFont="1" applyFill="1" applyBorder="1" applyAlignment="1">
      <alignment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4" fillId="0" borderId="0" xfId="35" applyFont="1" applyFill="1" applyAlignment="1">
      <alignment horizontal="left"/>
      <protection/>
    </xf>
    <xf numFmtId="0" fontId="13" fillId="0" borderId="0" xfId="35" applyFont="1" applyFill="1" applyBorder="1">
      <alignment/>
      <protection/>
    </xf>
    <xf numFmtId="0" fontId="19" fillId="0" borderId="0" xfId="35" applyFont="1" applyFill="1">
      <alignment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0" fillId="0" borderId="25" xfId="35" applyFont="1" applyFill="1" applyBorder="1" applyAlignment="1">
      <alignment horizontal="center" vertical="center"/>
      <protection/>
    </xf>
    <xf numFmtId="0" fontId="19" fillId="0" borderId="0" xfId="35" applyFont="1" applyFill="1" applyBorder="1">
      <alignment/>
      <protection/>
    </xf>
    <xf numFmtId="0" fontId="19" fillId="0" borderId="0" xfId="35" applyFont="1">
      <alignment/>
      <protection/>
    </xf>
    <xf numFmtId="0" fontId="19" fillId="0" borderId="15" xfId="0" applyFont="1" applyFill="1" applyBorder="1" applyAlignment="1">
      <alignment horizontal="center"/>
    </xf>
    <xf numFmtId="0" fontId="20" fillId="0" borderId="0" xfId="35" applyFont="1" applyFill="1" applyBorder="1" applyAlignment="1">
      <alignment horizontal="center" vertical="center"/>
      <protection/>
    </xf>
    <xf numFmtId="0" fontId="14" fillId="0" borderId="12" xfId="35" applyFont="1" applyFill="1" applyBorder="1" applyAlignment="1">
      <alignment horizontal="center" vertical="center"/>
      <protection/>
    </xf>
    <xf numFmtId="0" fontId="21" fillId="0" borderId="12" xfId="36" applyFont="1" applyFill="1" applyBorder="1" applyAlignment="1">
      <alignment horizontal="left" vertical="center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21" fillId="0" borderId="16" xfId="64" applyFont="1" applyFill="1" applyBorder="1" applyAlignment="1">
      <alignment horizontal="left" vertical="center" wrapText="1"/>
      <protection/>
    </xf>
    <xf numFmtId="0" fontId="21" fillId="0" borderId="27" xfId="64" applyFont="1" applyFill="1" applyBorder="1" applyAlignment="1">
      <alignment horizontal="left" vertical="center" wrapText="1"/>
      <protection/>
    </xf>
    <xf numFmtId="0" fontId="25" fillId="0" borderId="16" xfId="35" applyFont="1" applyFill="1" applyBorder="1" applyAlignment="1">
      <alignment horizontal="left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wrapText="1"/>
      <protection/>
    </xf>
    <xf numFmtId="0" fontId="33" fillId="0" borderId="25" xfId="63" applyNumberFormat="1" applyFont="1" applyFill="1" applyBorder="1" applyAlignment="1">
      <alignment horizontal="center" vertical="center" wrapText="1"/>
      <protection/>
    </xf>
    <xf numFmtId="0" fontId="33" fillId="0" borderId="29" xfId="63" applyNumberFormat="1" applyFont="1" applyFill="1" applyBorder="1" applyAlignment="1">
      <alignment horizontal="center" vertical="center" wrapText="1"/>
      <protection/>
    </xf>
    <xf numFmtId="0" fontId="33" fillId="0" borderId="30" xfId="63" applyNumberFormat="1" applyFont="1" applyFill="1" applyBorder="1" applyAlignment="1">
      <alignment horizontal="center" vertical="center" wrapText="1"/>
      <protection/>
    </xf>
    <xf numFmtId="168" fontId="19" fillId="0" borderId="0" xfId="65" applyNumberFormat="1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0" fontId="3" fillId="0" borderId="15" xfId="0" applyFont="1" applyFill="1" applyBorder="1" applyAlignment="1">
      <alignment horizontal="left"/>
    </xf>
    <xf numFmtId="3" fontId="14" fillId="20" borderId="12" xfId="35" applyNumberFormat="1" applyFont="1" applyFill="1" applyBorder="1" applyAlignment="1">
      <alignment horizontal="right" vertical="center" wrapText="1"/>
      <protection/>
    </xf>
    <xf numFmtId="3" fontId="23" fillId="20" borderId="12" xfId="35" applyNumberFormat="1" applyFont="1" applyFill="1" applyBorder="1" applyAlignment="1">
      <alignment horizontal="right" vertical="center"/>
      <protection/>
    </xf>
    <xf numFmtId="3" fontId="23" fillId="23" borderId="12" xfId="35" applyNumberFormat="1" applyFont="1" applyFill="1" applyBorder="1" applyAlignment="1">
      <alignment horizontal="right" vertical="center"/>
      <protection/>
    </xf>
    <xf numFmtId="3" fontId="23" fillId="7" borderId="12" xfId="35" applyNumberFormat="1" applyFont="1" applyFill="1" applyBorder="1" applyAlignment="1">
      <alignment horizontal="right" vertical="center"/>
      <protection/>
    </xf>
    <xf numFmtId="3" fontId="23" fillId="23" borderId="12" xfId="35" applyNumberFormat="1" applyFont="1" applyFill="1" applyBorder="1" applyAlignment="1">
      <alignment horizontal="right" vertical="center" wrapText="1"/>
      <protection/>
    </xf>
    <xf numFmtId="0" fontId="23" fillId="0" borderId="16" xfId="34" applyFont="1" applyFill="1" applyBorder="1" applyAlignment="1">
      <alignment horizontal="left"/>
      <protection/>
    </xf>
    <xf numFmtId="0" fontId="8" fillId="0" borderId="28" xfId="34" applyFont="1" applyFill="1" applyBorder="1" applyAlignment="1">
      <alignment horizontal="left"/>
      <protection/>
    </xf>
    <xf numFmtId="0" fontId="38" fillId="0" borderId="0" xfId="0" applyFont="1" applyAlignment="1" applyProtection="1">
      <alignment/>
      <protection/>
    </xf>
    <xf numFmtId="0" fontId="3" fillId="24" borderId="0" xfId="0" applyFont="1" applyFill="1" applyAlignment="1">
      <alignment/>
    </xf>
    <xf numFmtId="1" fontId="34" fillId="0" borderId="31" xfId="58" applyNumberFormat="1" applyFont="1" applyBorder="1" applyAlignment="1">
      <alignment horizontal="center"/>
      <protection/>
    </xf>
    <xf numFmtId="0" fontId="8" fillId="0" borderId="27" xfId="34" applyFont="1" applyFill="1" applyBorder="1" applyAlignment="1">
      <alignment horizontal="left"/>
      <protection/>
    </xf>
    <xf numFmtId="0" fontId="23" fillId="23" borderId="12" xfId="35" applyFont="1" applyFill="1" applyBorder="1" applyAlignment="1">
      <alignment/>
      <protection/>
    </xf>
    <xf numFmtId="0" fontId="23" fillId="23" borderId="0" xfId="35" applyFont="1" applyFill="1" applyBorder="1" applyAlignment="1">
      <alignment/>
      <protection/>
    </xf>
    <xf numFmtId="0" fontId="23" fillId="20" borderId="12" xfId="35" applyFont="1" applyFill="1" applyBorder="1" applyAlignment="1">
      <alignment/>
      <protection/>
    </xf>
    <xf numFmtId="0" fontId="23" fillId="23" borderId="12" xfId="35" applyFont="1" applyFill="1" applyBorder="1">
      <alignment/>
      <protection/>
    </xf>
    <xf numFmtId="49" fontId="8" fillId="0" borderId="10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33" xfId="0" applyFont="1" applyFill="1" applyBorder="1" applyAlignment="1">
      <alignment horizontal="right"/>
    </xf>
    <xf numFmtId="0" fontId="28" fillId="0" borderId="0" xfId="0" applyFont="1" applyAlignment="1" applyProtection="1">
      <alignment horizontal="center" vertical="center" wrapText="1"/>
      <protection/>
    </xf>
    <xf numFmtId="3" fontId="20" fillId="24" borderId="12" xfId="35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top"/>
      <protection/>
    </xf>
    <xf numFmtId="0" fontId="3" fillId="0" borderId="0" xfId="35" applyFont="1" applyFill="1" applyBorder="1" applyAlignment="1">
      <alignment vertical="center" wrapText="1"/>
      <protection/>
    </xf>
    <xf numFmtId="0" fontId="2" fillId="0" borderId="0" xfId="35" applyFont="1" applyFill="1" applyBorder="1">
      <alignment/>
      <protection/>
    </xf>
    <xf numFmtId="0" fontId="19" fillId="0" borderId="0" xfId="65" applyFont="1" applyFill="1" applyBorder="1" applyAlignment="1">
      <alignment wrapText="1"/>
      <protection/>
    </xf>
    <xf numFmtId="0" fontId="18" fillId="0" borderId="0" xfId="65" applyFont="1" applyFill="1" applyBorder="1" applyAlignment="1">
      <alignment horizontal="right" vertical="top"/>
      <protection/>
    </xf>
    <xf numFmtId="0" fontId="3" fillId="0" borderId="0" xfId="65" applyFont="1" applyFill="1" applyBorder="1" applyAlignment="1">
      <alignment horizontal="left" vertical="top"/>
      <protection/>
    </xf>
    <xf numFmtId="0" fontId="17" fillId="0" borderId="0" xfId="62" applyNumberFormat="1" applyFont="1" applyBorder="1">
      <alignment/>
      <protection/>
    </xf>
    <xf numFmtId="1" fontId="34" fillId="0" borderId="0" xfId="62" applyNumberFormat="1" applyFont="1" applyBorder="1" applyAlignment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35" applyFont="1" applyFill="1" applyAlignment="1">
      <alignment vertical="center"/>
      <protection/>
    </xf>
    <xf numFmtId="0" fontId="14" fillId="0" borderId="0" xfId="36" applyFont="1" applyFill="1" applyBorder="1" applyAlignment="1">
      <alignment horizontal="left" vertical="center" wrapText="1"/>
      <protection/>
    </xf>
    <xf numFmtId="0" fontId="14" fillId="0" borderId="0" xfId="36" applyFont="1" applyFill="1" applyAlignment="1">
      <alignment horizontal="left" vertical="center"/>
      <protection/>
    </xf>
    <xf numFmtId="0" fontId="3" fillId="0" borderId="31" xfId="58" applyNumberFormat="1" applyFont="1" applyBorder="1" applyAlignment="1">
      <alignment horizontal="left" vertical="center" wrapText="1"/>
      <protection/>
    </xf>
    <xf numFmtId="0" fontId="3" fillId="0" borderId="0" xfId="62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2" fillId="0" borderId="31" xfId="58" applyNumberFormat="1" applyFont="1" applyBorder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25" borderId="34" xfId="58" applyNumberFormat="1" applyFont="1" applyFill="1" applyBorder="1" applyAlignment="1">
      <alignment horizontal="center" vertical="center"/>
      <protection/>
    </xf>
    <xf numFmtId="0" fontId="4" fillId="25" borderId="34" xfId="58" applyNumberFormat="1" applyFont="1" applyFill="1" applyBorder="1" applyAlignment="1">
      <alignment horizontal="center" vertical="center" wrapText="1"/>
      <protection/>
    </xf>
    <xf numFmtId="0" fontId="4" fillId="25" borderId="34" xfId="61" applyNumberFormat="1" applyFont="1" applyFill="1" applyBorder="1" applyAlignment="1" applyProtection="1">
      <alignment horizontal="center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0" fontId="36" fillId="23" borderId="12" xfId="35" applyFont="1" applyFill="1" applyBorder="1">
      <alignment/>
      <protection/>
    </xf>
    <xf numFmtId="0" fontId="17" fillId="0" borderId="31" xfId="60" applyNumberFormat="1" applyFont="1" applyBorder="1">
      <alignment/>
      <protection/>
    </xf>
    <xf numFmtId="1" fontId="34" fillId="0" borderId="31" xfId="60" applyNumberFormat="1" applyFont="1" applyBorder="1" applyAlignment="1">
      <alignment horizontal="center"/>
      <protection/>
    </xf>
    <xf numFmtId="0" fontId="3" fillId="0" borderId="31" xfId="60" applyNumberFormat="1" applyFont="1" applyBorder="1" applyAlignment="1">
      <alignment horizontal="left" vertical="center" wrapText="1"/>
      <protection/>
    </xf>
    <xf numFmtId="0" fontId="17" fillId="0" borderId="35" xfId="60" applyNumberFormat="1" applyFont="1" applyBorder="1">
      <alignment/>
      <protection/>
    </xf>
    <xf numFmtId="1" fontId="34" fillId="0" borderId="35" xfId="60" applyNumberFormat="1" applyFont="1" applyBorder="1" applyAlignment="1">
      <alignment horizontal="center"/>
      <protection/>
    </xf>
    <xf numFmtId="0" fontId="3" fillId="0" borderId="35" xfId="60" applyNumberFormat="1" applyFont="1" applyBorder="1" applyAlignment="1">
      <alignment horizontal="left" vertical="center" wrapText="1"/>
      <protection/>
    </xf>
    <xf numFmtId="0" fontId="17" fillId="0" borderId="0" xfId="59" applyNumberFormat="1" applyFont="1" applyBorder="1">
      <alignment/>
      <protection/>
    </xf>
    <xf numFmtId="1" fontId="34" fillId="0" borderId="0" xfId="59" applyNumberFormat="1" applyFont="1" applyBorder="1" applyAlignment="1">
      <alignment horizontal="center"/>
      <protection/>
    </xf>
    <xf numFmtId="0" fontId="3" fillId="0" borderId="0" xfId="59" applyNumberFormat="1" applyFont="1" applyBorder="1" applyAlignment="1">
      <alignment horizontal="left" vertical="center" wrapText="1"/>
      <protection/>
    </xf>
    <xf numFmtId="0" fontId="17" fillId="0" borderId="0" xfId="58" applyNumberFormat="1" applyFont="1" applyBorder="1">
      <alignment/>
      <protection/>
    </xf>
    <xf numFmtId="1" fontId="34" fillId="0" borderId="0" xfId="58" applyNumberFormat="1" applyFont="1" applyBorder="1" applyAlignment="1">
      <alignment horizontal="center"/>
      <protection/>
    </xf>
    <xf numFmtId="0" fontId="3" fillId="0" borderId="0" xfId="58" applyNumberFormat="1" applyFont="1" applyBorder="1" applyAlignment="1">
      <alignment horizontal="left" vertical="center" wrapText="1"/>
      <protection/>
    </xf>
    <xf numFmtId="0" fontId="17" fillId="0" borderId="12" xfId="60" applyNumberFormat="1" applyFont="1" applyBorder="1">
      <alignment/>
      <protection/>
    </xf>
    <xf numFmtId="1" fontId="34" fillId="0" borderId="12" xfId="60" applyNumberFormat="1" applyFont="1" applyBorder="1" applyAlignment="1">
      <alignment horizontal="center"/>
      <protection/>
    </xf>
    <xf numFmtId="0" fontId="3" fillId="0" borderId="12" xfId="60" applyNumberFormat="1" applyFont="1" applyBorder="1" applyAlignment="1">
      <alignment horizontal="left" vertical="center" wrapText="1"/>
      <protection/>
    </xf>
    <xf numFmtId="0" fontId="4" fillId="25" borderId="34" xfId="60" applyNumberFormat="1" applyFont="1" applyFill="1" applyBorder="1" applyAlignment="1">
      <alignment horizontal="center" vertical="center"/>
      <protection/>
    </xf>
    <xf numFmtId="0" fontId="4" fillId="25" borderId="34" xfId="60" applyNumberFormat="1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 applyProtection="1">
      <alignment horizontal="center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13" fillId="22" borderId="36" xfId="0" applyFont="1" applyFill="1" applyBorder="1" applyAlignment="1">
      <alignment/>
    </xf>
    <xf numFmtId="0" fontId="13" fillId="22" borderId="37" xfId="0" applyFont="1" applyFill="1" applyBorder="1" applyAlignment="1">
      <alignment horizontal="center"/>
    </xf>
    <xf numFmtId="0" fontId="13" fillId="22" borderId="36" xfId="0" applyFont="1" applyFill="1" applyBorder="1" applyAlignment="1">
      <alignment horizontal="left"/>
    </xf>
    <xf numFmtId="0" fontId="13" fillId="22" borderId="38" xfId="0" applyFont="1" applyFill="1" applyBorder="1" applyAlignment="1">
      <alignment horizontal="left"/>
    </xf>
    <xf numFmtId="0" fontId="42" fillId="0" borderId="19" xfId="0" applyFont="1" applyBorder="1" applyAlignment="1" applyProtection="1">
      <alignment horizontal="right" wrapText="1"/>
      <protection/>
    </xf>
    <xf numFmtId="0" fontId="42" fillId="23" borderId="19" xfId="0" applyFont="1" applyFill="1" applyBorder="1" applyAlignment="1" applyProtection="1">
      <alignment horizontal="center" wrapText="1"/>
      <protection locked="0"/>
    </xf>
    <xf numFmtId="0" fontId="42" fillId="0" borderId="19" xfId="0" applyFont="1" applyBorder="1" applyAlignment="1" applyProtection="1">
      <alignment horizontal="center" wrapText="1"/>
      <protection/>
    </xf>
    <xf numFmtId="0" fontId="42" fillId="0" borderId="19" xfId="0" applyFont="1" applyBorder="1" applyAlignment="1" applyProtection="1">
      <alignment wrapText="1"/>
      <protection/>
    </xf>
    <xf numFmtId="0" fontId="22" fillId="0" borderId="22" xfId="0" applyFont="1" applyBorder="1" applyAlignment="1" applyProtection="1">
      <alignment horizontal="left"/>
      <protection/>
    </xf>
    <xf numFmtId="0" fontId="22" fillId="0" borderId="23" xfId="0" applyFont="1" applyBorder="1" applyAlignment="1" applyProtection="1">
      <alignment horizontal="left"/>
      <protection/>
    </xf>
    <xf numFmtId="49" fontId="8" fillId="0" borderId="39" xfId="0" applyNumberFormat="1" applyFont="1" applyFill="1" applyBorder="1" applyAlignment="1">
      <alignment wrapText="1"/>
    </xf>
    <xf numFmtId="0" fontId="8" fillId="0" borderId="40" xfId="0" applyFont="1" applyBorder="1" applyAlignment="1">
      <alignment horizontal="right"/>
    </xf>
    <xf numFmtId="0" fontId="20" fillId="0" borderId="21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22" fillId="0" borderId="22" xfId="0" applyFont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/>
      <protection/>
    </xf>
    <xf numFmtId="0" fontId="43" fillId="0" borderId="24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7" fillId="23" borderId="22" xfId="0" applyFont="1" applyFill="1" applyBorder="1" applyAlignment="1" applyProtection="1">
      <alignment horizontal="center" vertical="center" wrapText="1"/>
      <protection locked="0"/>
    </xf>
    <xf numFmtId="0" fontId="37" fillId="23" borderId="23" xfId="0" applyFont="1" applyFill="1" applyBorder="1" applyAlignment="1" applyProtection="1">
      <alignment horizontal="center" vertical="center" wrapText="1"/>
      <protection locked="0"/>
    </xf>
    <xf numFmtId="0" fontId="37" fillId="23" borderId="24" xfId="0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wrapText="1"/>
      <protection/>
    </xf>
    <xf numFmtId="0" fontId="19" fillId="0" borderId="0" xfId="35" applyFont="1" applyFill="1" applyBorder="1" applyAlignment="1">
      <alignment horizont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4" fillId="0" borderId="12" xfId="35" applyFont="1" applyFill="1" applyBorder="1" applyAlignment="1">
      <alignment horizontal="center" vertical="center" wrapText="1"/>
      <protection/>
    </xf>
    <xf numFmtId="0" fontId="4" fillId="0" borderId="12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13" fillId="0" borderId="0" xfId="35" applyFont="1" applyFill="1" applyBorder="1" applyAlignment="1">
      <alignment wrapText="1"/>
      <protection/>
    </xf>
    <xf numFmtId="0" fontId="14" fillId="0" borderId="25" xfId="35" applyFont="1" applyFill="1" applyBorder="1" applyAlignment="1">
      <alignment horizontal="center" vertical="center" wrapText="1"/>
      <protection/>
    </xf>
    <xf numFmtId="0" fontId="14" fillId="0" borderId="29" xfId="35" applyFont="1" applyFill="1" applyBorder="1" applyAlignment="1">
      <alignment horizontal="center" vertical="center" wrapText="1"/>
      <protection/>
    </xf>
    <xf numFmtId="0" fontId="14" fillId="0" borderId="12" xfId="35" applyFont="1" applyFill="1" applyBorder="1" applyAlignment="1">
      <alignment horizontal="center" vertical="top" wrapText="1"/>
      <protection/>
    </xf>
    <xf numFmtId="0" fontId="13" fillId="0" borderId="25" xfId="35" applyFont="1" applyFill="1" applyBorder="1" applyAlignment="1">
      <alignment horizontal="center" vertical="top" wrapText="1"/>
      <protection/>
    </xf>
    <xf numFmtId="0" fontId="13" fillId="0" borderId="29" xfId="35" applyFont="1" applyFill="1" applyBorder="1" applyAlignment="1">
      <alignment horizontal="center" vertical="top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13" fillId="0" borderId="0" xfId="35" applyFont="1" applyFill="1" applyBorder="1" applyAlignment="1">
      <alignment horizontal="left" wrapText="1"/>
      <protection/>
    </xf>
    <xf numFmtId="0" fontId="3" fillId="0" borderId="15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30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4" fillId="0" borderId="27" xfId="35" applyFont="1" applyFill="1" applyBorder="1" applyAlignment="1">
      <alignment horizontal="center" vertical="center" wrapText="1"/>
      <protection/>
    </xf>
    <xf numFmtId="0" fontId="13" fillId="0" borderId="25" xfId="35" applyFont="1" applyFill="1" applyBorder="1" applyAlignment="1">
      <alignment horizontal="center" vertical="center" wrapText="1"/>
      <protection/>
    </xf>
    <xf numFmtId="0" fontId="13" fillId="0" borderId="29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20" fillId="0" borderId="25" xfId="35" applyFont="1" applyFill="1" applyBorder="1" applyAlignment="1">
      <alignment horizontal="center" vertical="center" wrapText="1"/>
      <protection/>
    </xf>
    <xf numFmtId="0" fontId="20" fillId="0" borderId="29" xfId="35" applyFont="1" applyFill="1" applyBorder="1" applyAlignment="1">
      <alignment horizontal="center" vertical="center" wrapText="1"/>
      <protection/>
    </xf>
    <xf numFmtId="0" fontId="13" fillId="0" borderId="16" xfId="35" applyFont="1" applyFill="1" applyBorder="1" applyAlignment="1">
      <alignment horizontal="left"/>
      <protection/>
    </xf>
    <xf numFmtId="0" fontId="13" fillId="0" borderId="28" xfId="35" applyFont="1" applyFill="1" applyBorder="1" applyAlignment="1">
      <alignment horizontal="left"/>
      <protection/>
    </xf>
    <xf numFmtId="0" fontId="13" fillId="0" borderId="27" xfId="35" applyFont="1" applyFill="1" applyBorder="1" applyAlignment="1">
      <alignment horizontal="left"/>
      <protection/>
    </xf>
    <xf numFmtId="0" fontId="24" fillId="0" borderId="0" xfId="35" applyFont="1" applyFill="1" applyAlignment="1">
      <alignment horizontal="left" vertical="top" wrapText="1"/>
      <protection/>
    </xf>
    <xf numFmtId="0" fontId="4" fillId="0" borderId="25" xfId="35" applyFont="1" applyFill="1" applyBorder="1" applyAlignment="1">
      <alignment horizontal="center" vertical="center" wrapText="1"/>
      <protection/>
    </xf>
    <xf numFmtId="0" fontId="4" fillId="0" borderId="29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16" xfId="35" applyFont="1" applyFill="1" applyBorder="1" applyAlignment="1">
      <alignment horizontal="center" vertical="center" wrapText="1"/>
      <protection/>
    </xf>
    <xf numFmtId="0" fontId="14" fillId="0" borderId="2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20" fillId="0" borderId="17" xfId="35" applyFont="1" applyFill="1" applyBorder="1" applyAlignment="1">
      <alignment horizontal="center" vertical="center" wrapText="1"/>
      <protection/>
    </xf>
    <xf numFmtId="0" fontId="14" fillId="0" borderId="28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49" fontId="30" fillId="0" borderId="48" xfId="63" applyNumberFormat="1" applyFont="1" applyFill="1" applyBorder="1" applyAlignment="1">
      <alignment horizontal="center" vertical="center" wrapText="1"/>
      <protection/>
    </xf>
    <xf numFmtId="49" fontId="30" fillId="0" borderId="49" xfId="63" applyNumberFormat="1" applyFont="1" applyFill="1" applyBorder="1" applyAlignment="1">
      <alignment horizontal="center" vertical="center" wrapText="1"/>
      <protection/>
    </xf>
    <xf numFmtId="49" fontId="30" fillId="0" borderId="50" xfId="63" applyNumberFormat="1" applyFont="1" applyFill="1" applyBorder="1" applyAlignment="1">
      <alignment horizontal="center" vertical="center" wrapText="1"/>
      <protection/>
    </xf>
    <xf numFmtId="49" fontId="30" fillId="0" borderId="26" xfId="63" applyNumberFormat="1" applyFont="1" applyFill="1" applyBorder="1" applyAlignment="1">
      <alignment horizontal="center" vertical="center" wrapText="1"/>
      <protection/>
    </xf>
    <xf numFmtId="49" fontId="30" fillId="0" borderId="12" xfId="63" applyNumberFormat="1" applyFont="1" applyFill="1" applyBorder="1" applyAlignment="1">
      <alignment horizontal="left" vertical="center" wrapText="1"/>
      <protection/>
    </xf>
    <xf numFmtId="49" fontId="30" fillId="0" borderId="16" xfId="63" applyNumberFormat="1" applyFont="1" applyFill="1" applyBorder="1" applyAlignment="1">
      <alignment horizontal="left" vertical="center" wrapText="1"/>
      <protection/>
    </xf>
    <xf numFmtId="49" fontId="30" fillId="0" borderId="28" xfId="63" applyNumberFormat="1" applyFont="1" applyFill="1" applyBorder="1" applyAlignment="1">
      <alignment horizontal="left" vertical="center" wrapText="1"/>
      <protection/>
    </xf>
    <xf numFmtId="49" fontId="30" fillId="0" borderId="27" xfId="63" applyNumberFormat="1" applyFont="1" applyFill="1" applyBorder="1" applyAlignment="1">
      <alignment horizontal="left" vertical="center" wrapText="1"/>
      <protection/>
    </xf>
    <xf numFmtId="49" fontId="30" fillId="0" borderId="29" xfId="63" applyNumberFormat="1" applyFont="1" applyFill="1" applyBorder="1" applyAlignment="1">
      <alignment horizontal="left" vertical="center" wrapText="1"/>
      <protection/>
    </xf>
    <xf numFmtId="49" fontId="30" fillId="0" borderId="25" xfId="63" applyNumberFormat="1" applyFont="1" applyFill="1" applyBorder="1" applyAlignment="1">
      <alignment horizontal="left" vertical="center" textRotation="90" wrapText="1"/>
      <protection/>
    </xf>
    <xf numFmtId="0" fontId="30" fillId="0" borderId="17" xfId="33" applyFont="1" applyFill="1" applyBorder="1" applyAlignment="1">
      <alignment horizontal="left" textRotation="90"/>
      <protection/>
    </xf>
    <xf numFmtId="0" fontId="30" fillId="0" borderId="29" xfId="33" applyFont="1" applyFill="1" applyBorder="1" applyAlignment="1">
      <alignment horizontal="left" textRotation="90"/>
      <protection/>
    </xf>
    <xf numFmtId="49" fontId="24" fillId="0" borderId="44" xfId="63" applyNumberFormat="1" applyFont="1" applyFill="1" applyBorder="1" applyAlignment="1">
      <alignment horizontal="left" vertical="center" wrapText="1"/>
      <protection/>
    </xf>
    <xf numFmtId="49" fontId="24" fillId="0" borderId="30" xfId="63" applyNumberFormat="1" applyFont="1" applyFill="1" applyBorder="1" applyAlignment="1">
      <alignment horizontal="left" vertical="center" wrapText="1"/>
      <protection/>
    </xf>
    <xf numFmtId="0" fontId="26" fillId="0" borderId="16" xfId="35" applyFont="1" applyFill="1" applyBorder="1" applyAlignment="1">
      <alignment horizontal="center" vertical="center" wrapText="1"/>
      <protection/>
    </xf>
    <xf numFmtId="0" fontId="26" fillId="0" borderId="28" xfId="35" applyFont="1" applyFill="1" applyBorder="1" applyAlignment="1">
      <alignment horizontal="center" vertical="center" wrapText="1"/>
      <protection/>
    </xf>
    <xf numFmtId="0" fontId="26" fillId="0" borderId="27" xfId="35" applyFont="1" applyFill="1" applyBorder="1" applyAlignment="1">
      <alignment horizontal="center" vertical="center" wrapText="1"/>
      <protection/>
    </xf>
    <xf numFmtId="0" fontId="30" fillId="0" borderId="16" xfId="35" applyFont="1" applyFill="1" applyBorder="1" applyAlignment="1">
      <alignment horizontal="center" vertical="center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1" fillId="0" borderId="25" xfId="64" applyFont="1" applyFill="1" applyBorder="1" applyAlignment="1">
      <alignment horizontal="center" vertical="center" wrapText="1"/>
      <protection/>
    </xf>
    <xf numFmtId="0" fontId="31" fillId="0" borderId="29" xfId="64" applyFont="1" applyFill="1" applyBorder="1" applyAlignment="1">
      <alignment horizontal="center" vertical="center" wrapText="1"/>
      <protection/>
    </xf>
    <xf numFmtId="49" fontId="31" fillId="0" borderId="12" xfId="63" applyNumberFormat="1" applyFont="1" applyFill="1" applyBorder="1" applyAlignment="1">
      <alignment horizontal="center" vertical="center" textRotation="90" wrapText="1"/>
      <protection/>
    </xf>
    <xf numFmtId="0" fontId="30" fillId="0" borderId="17" xfId="63" applyFont="1" applyFill="1" applyBorder="1" applyAlignment="1">
      <alignment horizontal="center" vertical="center" textRotation="90" wrapText="1"/>
      <protection/>
    </xf>
    <xf numFmtId="0" fontId="30" fillId="0" borderId="29" xfId="63" applyFont="1" applyFill="1" applyBorder="1" applyAlignment="1">
      <alignment horizontal="center" vertical="center" textRotation="90" wrapText="1"/>
      <protection/>
    </xf>
    <xf numFmtId="49" fontId="30" fillId="0" borderId="50" xfId="63" applyNumberFormat="1" applyFont="1" applyFill="1" applyBorder="1" applyAlignment="1">
      <alignment horizontal="left" vertical="center" wrapText="1"/>
      <protection/>
    </xf>
    <xf numFmtId="49" fontId="30" fillId="0" borderId="26" xfId="63" applyNumberFormat="1" applyFont="1" applyFill="1" applyBorder="1" applyAlignment="1">
      <alignment horizontal="left" vertical="center" wrapText="1"/>
      <protection/>
    </xf>
    <xf numFmtId="0" fontId="30" fillId="0" borderId="48" xfId="35" applyFont="1" applyFill="1" applyBorder="1" applyAlignment="1">
      <alignment horizontal="center" vertical="center" wrapText="1"/>
      <protection/>
    </xf>
    <xf numFmtId="0" fontId="30" fillId="0" borderId="51" xfId="35" applyFont="1" applyFill="1" applyBorder="1" applyAlignment="1">
      <alignment horizontal="center" vertical="center" wrapText="1"/>
      <protection/>
    </xf>
    <xf numFmtId="0" fontId="30" fillId="0" borderId="49" xfId="35" applyFont="1" applyFill="1" applyBorder="1" applyAlignment="1">
      <alignment horizontal="center" vertical="center" wrapText="1"/>
      <protection/>
    </xf>
    <xf numFmtId="0" fontId="30" fillId="0" borderId="52" xfId="35" applyFont="1" applyFill="1" applyBorder="1" applyAlignment="1">
      <alignment horizontal="center" vertical="center" wrapText="1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53" xfId="35" applyFont="1" applyFill="1" applyBorder="1" applyAlignment="1">
      <alignment horizontal="center" vertical="center" wrapText="1"/>
      <protection/>
    </xf>
    <xf numFmtId="0" fontId="30" fillId="0" borderId="50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26" xfId="35" applyFont="1" applyFill="1" applyBorder="1" applyAlignment="1">
      <alignment horizontal="center" vertical="center" wrapText="1"/>
      <protection/>
    </xf>
    <xf numFmtId="0" fontId="30" fillId="0" borderId="25" xfId="63" applyFont="1" applyFill="1" applyBorder="1" applyAlignment="1">
      <alignment horizontal="center" vertical="center" wrapText="1"/>
      <protection/>
    </xf>
    <xf numFmtId="0" fontId="30" fillId="0" borderId="17" xfId="63" applyFont="1" applyFill="1" applyBorder="1" applyAlignment="1">
      <alignment horizontal="center" vertical="center" wrapText="1"/>
      <protection/>
    </xf>
    <xf numFmtId="0" fontId="30" fillId="0" borderId="29" xfId="63" applyFont="1" applyFill="1" applyBorder="1" applyAlignment="1">
      <alignment horizontal="center" vertical="center" wrapText="1"/>
      <protection/>
    </xf>
    <xf numFmtId="0" fontId="33" fillId="0" borderId="25" xfId="63" applyFont="1" applyFill="1" applyBorder="1" applyAlignment="1">
      <alignment horizontal="center" vertical="center" wrapText="1"/>
      <protection/>
    </xf>
    <xf numFmtId="0" fontId="33" fillId="0" borderId="17" xfId="63" applyFont="1" applyFill="1" applyBorder="1" applyAlignment="1">
      <alignment horizontal="center" vertical="center" wrapText="1"/>
      <protection/>
    </xf>
    <xf numFmtId="0" fontId="33" fillId="0" borderId="29" xfId="63" applyFont="1" applyFill="1" applyBorder="1" applyAlignment="1">
      <alignment horizontal="center" vertical="center" wrapText="1"/>
      <protection/>
    </xf>
    <xf numFmtId="0" fontId="33" fillId="0" borderId="12" xfId="63" applyFont="1" applyFill="1" applyBorder="1" applyAlignment="1">
      <alignment horizontal="center" vertical="top" wrapText="1"/>
      <protection/>
    </xf>
    <xf numFmtId="0" fontId="31" fillId="0" borderId="25" xfId="35" applyFont="1" applyFill="1" applyBorder="1" applyAlignment="1">
      <alignment horizontal="center" vertical="center" wrapText="1"/>
      <protection/>
    </xf>
    <xf numFmtId="0" fontId="31" fillId="0" borderId="17" xfId="35" applyFont="1" applyFill="1" applyBorder="1" applyAlignment="1">
      <alignment horizontal="center" vertical="center" wrapText="1"/>
      <protection/>
    </xf>
    <xf numFmtId="0" fontId="31" fillId="0" borderId="29" xfId="35" applyFont="1" applyFill="1" applyBorder="1" applyAlignment="1">
      <alignment horizontal="center" vertical="center" wrapText="1"/>
      <protection/>
    </xf>
    <xf numFmtId="0" fontId="31" fillId="0" borderId="17" xfId="64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23" fillId="0" borderId="17" xfId="35" applyFont="1" applyFill="1" applyBorder="1" applyAlignment="1">
      <alignment horizontal="center" vertical="center" wrapText="1"/>
      <protection/>
    </xf>
    <xf numFmtId="0" fontId="23" fillId="0" borderId="29" xfId="35" applyFont="1" applyFill="1" applyBorder="1" applyAlignment="1">
      <alignment horizontal="center" vertical="center" wrapText="1"/>
      <protection/>
    </xf>
    <xf numFmtId="0" fontId="23" fillId="0" borderId="25" xfId="63" applyFont="1" applyFill="1" applyBorder="1" applyAlignment="1">
      <alignment horizontal="center" vertical="center" wrapText="1"/>
      <protection/>
    </xf>
    <xf numFmtId="0" fontId="23" fillId="0" borderId="29" xfId="63" applyFont="1" applyFill="1" applyBorder="1" applyAlignment="1">
      <alignment horizontal="center" vertical="center" wrapText="1"/>
      <protection/>
    </xf>
    <xf numFmtId="49" fontId="30" fillId="0" borderId="48" xfId="63" applyNumberFormat="1" applyFont="1" applyFill="1" applyBorder="1" applyAlignment="1">
      <alignment horizontal="left" vertical="center" wrapText="1"/>
      <protection/>
    </xf>
    <xf numFmtId="49" fontId="30" fillId="0" borderId="51" xfId="63" applyNumberFormat="1" applyFont="1" applyFill="1" applyBorder="1" applyAlignment="1">
      <alignment horizontal="left" vertical="center" wrapText="1"/>
      <protection/>
    </xf>
    <xf numFmtId="49" fontId="30" fillId="0" borderId="49" xfId="63" applyNumberFormat="1" applyFont="1" applyFill="1" applyBorder="1" applyAlignment="1">
      <alignment horizontal="left" vertical="center" wrapText="1"/>
      <protection/>
    </xf>
    <xf numFmtId="0" fontId="30" fillId="0" borderId="28" xfId="35" applyFont="1" applyFill="1" applyBorder="1" applyAlignment="1">
      <alignment horizontal="center" vertical="center" wrapText="1"/>
      <protection/>
    </xf>
    <xf numFmtId="0" fontId="31" fillId="24" borderId="25" xfId="64" applyFont="1" applyFill="1" applyBorder="1" applyAlignment="1">
      <alignment horizontal="center" vertical="center" wrapText="1"/>
      <protection/>
    </xf>
    <xf numFmtId="0" fontId="31" fillId="24" borderId="17" xfId="64" applyFont="1" applyFill="1" applyBorder="1" applyAlignment="1">
      <alignment horizontal="center" vertical="center" wrapText="1"/>
      <protection/>
    </xf>
    <xf numFmtId="0" fontId="31" fillId="24" borderId="29" xfId="64" applyFont="1" applyFill="1" applyBorder="1" applyAlignment="1">
      <alignment horizontal="center" vertical="center" wrapText="1"/>
      <protection/>
    </xf>
    <xf numFmtId="0" fontId="31" fillId="0" borderId="28" xfId="35" applyFont="1" applyFill="1" applyBorder="1" applyAlignment="1">
      <alignment horizontal="center" vertical="center" wrapText="1"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0" fillId="24" borderId="12" xfId="64" applyFont="1" applyFill="1" applyBorder="1" applyAlignment="1">
      <alignment horizontal="center" vertical="center" wrapText="1"/>
      <protection/>
    </xf>
    <xf numFmtId="0" fontId="30" fillId="24" borderId="25" xfId="64" applyFont="1" applyFill="1" applyBorder="1" applyAlignment="1">
      <alignment horizontal="center" vertical="center" wrapText="1"/>
      <protection/>
    </xf>
    <xf numFmtId="0" fontId="23" fillId="0" borderId="12" xfId="35" applyFont="1" applyFill="1" applyBorder="1" applyAlignment="1">
      <alignment horizontal="center" vertical="center" wrapText="1"/>
      <protection/>
    </xf>
    <xf numFmtId="0" fontId="21" fillId="0" borderId="15" xfId="35" applyFont="1" applyFill="1" applyBorder="1" applyAlignment="1">
      <alignment horizontal="left" wrapText="1"/>
      <protection/>
    </xf>
    <xf numFmtId="0" fontId="32" fillId="0" borderId="0" xfId="35" applyFont="1" applyFill="1" applyBorder="1" applyAlignment="1">
      <alignment horizontal="left" vertical="center" wrapText="1"/>
      <protection/>
    </xf>
    <xf numFmtId="0" fontId="23" fillId="0" borderId="50" xfId="35" applyFont="1" applyFill="1" applyBorder="1" applyAlignment="1">
      <alignment horizontal="center" vertical="center" wrapText="1"/>
      <protection/>
    </xf>
    <xf numFmtId="0" fontId="23" fillId="0" borderId="26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29" xfId="35" applyFont="1" applyFill="1" applyBorder="1" applyAlignment="1">
      <alignment horizontal="center" vertical="center" wrapText="1"/>
      <protection/>
    </xf>
    <xf numFmtId="0" fontId="23" fillId="0" borderId="25" xfId="35" applyFont="1" applyFill="1" applyBorder="1" applyAlignment="1">
      <alignment horizontal="center" vertical="center" wrapText="1"/>
      <protection/>
    </xf>
    <xf numFmtId="0" fontId="30" fillId="0" borderId="51" xfId="0" applyFont="1" applyFill="1" applyBorder="1" applyAlignment="1">
      <alignment horizontal="left" wrapText="1"/>
    </xf>
    <xf numFmtId="0" fontId="21" fillId="0" borderId="12" xfId="64" applyFont="1" applyFill="1" applyBorder="1" applyAlignment="1">
      <alignment horizontal="left" vertical="center" wrapText="1"/>
      <protection/>
    </xf>
    <xf numFmtId="0" fontId="29" fillId="0" borderId="16" xfId="64" applyFont="1" applyFill="1" applyBorder="1" applyAlignment="1">
      <alignment horizontal="left" vertical="center" wrapText="1"/>
      <protection/>
    </xf>
    <xf numFmtId="0" fontId="29" fillId="0" borderId="27" xfId="64" applyFont="1" applyFill="1" applyBorder="1" applyAlignment="1">
      <alignment horizontal="left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29" xfId="36" applyFont="1" applyFill="1" applyBorder="1" applyAlignment="1">
      <alignment horizontal="center" vertical="center" wrapText="1"/>
      <protection/>
    </xf>
    <xf numFmtId="0" fontId="14" fillId="0" borderId="16" xfId="36" applyFont="1" applyFill="1" applyBorder="1" applyAlignment="1">
      <alignment horizontal="center" vertical="center" wrapText="1"/>
      <protection/>
    </xf>
    <xf numFmtId="0" fontId="14" fillId="0" borderId="28" xfId="36" applyFont="1" applyFill="1" applyBorder="1" applyAlignment="1">
      <alignment horizontal="center" vertical="center" wrapText="1"/>
      <protection/>
    </xf>
    <xf numFmtId="0" fontId="14" fillId="0" borderId="27" xfId="36" applyFont="1" applyFill="1" applyBorder="1" applyAlignment="1">
      <alignment horizontal="center" vertical="center" wrapText="1"/>
      <protection/>
    </xf>
    <xf numFmtId="0" fontId="14" fillId="0" borderId="16" xfId="36" applyFont="1" applyFill="1" applyBorder="1" applyAlignment="1">
      <alignment horizontal="center" vertical="top" wrapText="1"/>
      <protection/>
    </xf>
    <xf numFmtId="0" fontId="14" fillId="0" borderId="27" xfId="36" applyFont="1" applyFill="1" applyBorder="1" applyAlignment="1">
      <alignment horizontal="center" vertical="top" wrapText="1"/>
      <protection/>
    </xf>
    <xf numFmtId="0" fontId="14" fillId="0" borderId="25" xfId="36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1" fillId="0" borderId="16" xfId="64" applyFont="1" applyFill="1" applyBorder="1" applyAlignment="1">
      <alignment horizontal="left" vertical="center" wrapText="1"/>
      <protection/>
    </xf>
    <xf numFmtId="0" fontId="21" fillId="0" borderId="27" xfId="64" applyFont="1" applyFill="1" applyBorder="1" applyAlignment="1">
      <alignment horizontal="left" vertical="center" wrapText="1"/>
      <protection/>
    </xf>
    <xf numFmtId="0" fontId="21" fillId="0" borderId="25" xfId="35" applyFont="1" applyFill="1" applyBorder="1" applyAlignment="1">
      <alignment horizontal="center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49" fontId="21" fillId="0" borderId="12" xfId="64" applyNumberFormat="1" applyFont="1" applyFill="1" applyBorder="1" applyAlignment="1">
      <alignment horizontal="left" vertical="center" wrapText="1"/>
      <protection/>
    </xf>
    <xf numFmtId="0" fontId="30" fillId="0" borderId="0" xfId="35" applyFont="1" applyFill="1" applyBorder="1" applyAlignment="1">
      <alignment vertical="center" wrapText="1"/>
      <protection/>
    </xf>
    <xf numFmtId="0" fontId="21" fillId="0" borderId="16" xfId="35" applyFont="1" applyFill="1" applyBorder="1" applyAlignment="1">
      <alignment horizontal="left" vertical="center" wrapText="1"/>
      <protection/>
    </xf>
    <xf numFmtId="0" fontId="21" fillId="0" borderId="27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horizontal="left" vertical="top" wrapText="1"/>
      <protection/>
    </xf>
    <xf numFmtId="0" fontId="21" fillId="0" borderId="28" xfId="35" applyFont="1" applyFill="1" applyBorder="1" applyAlignment="1">
      <alignment horizontal="left" vertical="top" wrapText="1"/>
      <protection/>
    </xf>
    <xf numFmtId="0" fontId="21" fillId="0" borderId="27" xfId="35" applyFont="1" applyFill="1" applyBorder="1" applyAlignment="1">
      <alignment horizontal="left" vertical="top" wrapText="1"/>
      <protection/>
    </xf>
    <xf numFmtId="0" fontId="21" fillId="0" borderId="25" xfId="35" applyFont="1" applyFill="1" applyBorder="1" applyAlignment="1">
      <alignment vertical="center" wrapText="1"/>
      <protection/>
    </xf>
    <xf numFmtId="0" fontId="21" fillId="0" borderId="29" xfId="35" applyFont="1" applyFill="1" applyBorder="1" applyAlignment="1">
      <alignment vertical="center" wrapText="1"/>
      <protection/>
    </xf>
    <xf numFmtId="0" fontId="29" fillId="0" borderId="16" xfId="35" applyFont="1" applyFill="1" applyBorder="1" applyAlignment="1">
      <alignment horizontal="left" vertical="center" wrapText="1"/>
      <protection/>
    </xf>
    <xf numFmtId="0" fontId="29" fillId="0" borderId="27" xfId="35" applyFont="1" applyFill="1" applyBorder="1" applyAlignment="1">
      <alignment horizontal="left" vertical="center" wrapText="1"/>
      <protection/>
    </xf>
    <xf numFmtId="0" fontId="3" fillId="0" borderId="12" xfId="36" applyFont="1" applyFill="1" applyBorder="1" applyAlignment="1">
      <alignment horizontal="center" vertical="center" wrapText="1"/>
      <protection/>
    </xf>
    <xf numFmtId="0" fontId="14" fillId="0" borderId="29" xfId="36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3" fillId="0" borderId="15" xfId="35" applyFont="1" applyFill="1" applyBorder="1" applyAlignment="1">
      <alignment horizontal="left"/>
      <protection/>
    </xf>
    <xf numFmtId="0" fontId="14" fillId="0" borderId="12" xfId="36" applyFont="1" applyFill="1" applyBorder="1" applyAlignment="1">
      <alignment horizontal="center" vertical="center" wrapText="1"/>
      <protection/>
    </xf>
    <xf numFmtId="0" fontId="14" fillId="0" borderId="49" xfId="36" applyFont="1" applyFill="1" applyBorder="1" applyAlignment="1">
      <alignment horizontal="center" vertical="center" wrapText="1"/>
      <protection/>
    </xf>
    <xf numFmtId="0" fontId="14" fillId="0" borderId="26" xfId="36" applyFont="1" applyFill="1" applyBorder="1" applyAlignment="1">
      <alignment horizontal="center" vertical="center" wrapText="1"/>
      <protection/>
    </xf>
    <xf numFmtId="0" fontId="8" fillId="0" borderId="25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8" fillId="0" borderId="29" xfId="64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8" fillId="0" borderId="25" xfId="35" applyFont="1" applyFill="1" applyBorder="1" applyAlignment="1">
      <alignment horizontal="left" vertical="center" wrapText="1"/>
      <protection/>
    </xf>
    <xf numFmtId="0" fontId="8" fillId="0" borderId="29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horizontal="left" vertical="center"/>
      <protection/>
    </xf>
    <xf numFmtId="0" fontId="21" fillId="0" borderId="27" xfId="35" applyFont="1" applyFill="1" applyBorder="1" applyAlignment="1">
      <alignment horizontal="left" vertical="center"/>
      <protection/>
    </xf>
    <xf numFmtId="0" fontId="21" fillId="0" borderId="50" xfId="35" applyFont="1" applyFill="1" applyBorder="1" applyAlignment="1">
      <alignment horizontal="left" vertical="center" wrapText="1"/>
      <protection/>
    </xf>
    <xf numFmtId="0" fontId="21" fillId="0" borderId="15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vertical="center" wrapText="1"/>
      <protection/>
    </xf>
    <xf numFmtId="0" fontId="21" fillId="0" borderId="28" xfId="35" applyFont="1" applyFill="1" applyBorder="1" applyAlignment="1">
      <alignment vertical="center" wrapText="1"/>
      <protection/>
    </xf>
    <xf numFmtId="0" fontId="21" fillId="0" borderId="27" xfId="35" applyFont="1" applyFill="1" applyBorder="1" applyAlignment="1">
      <alignment vertical="center" wrapText="1"/>
      <protection/>
    </xf>
    <xf numFmtId="0" fontId="21" fillId="0" borderId="25" xfId="35" applyFont="1" applyFill="1" applyBorder="1" applyAlignment="1">
      <alignment horizontal="left" vertical="center" wrapText="1"/>
      <protection/>
    </xf>
    <xf numFmtId="0" fontId="21" fillId="0" borderId="17" xfId="35" applyFont="1" applyFill="1" applyBorder="1" applyAlignment="1">
      <alignment horizontal="left" vertical="center" wrapText="1"/>
      <protection/>
    </xf>
    <xf numFmtId="0" fontId="21" fillId="0" borderId="29" xfId="35" applyFont="1" applyFill="1" applyBorder="1" applyAlignment="1">
      <alignment horizontal="left" vertical="center" wrapText="1"/>
      <protection/>
    </xf>
    <xf numFmtId="0" fontId="14" fillId="0" borderId="0" xfId="65" applyFont="1" applyFill="1" applyBorder="1" applyAlignment="1">
      <alignment horizontal="center" wrapText="1"/>
      <protection/>
    </xf>
    <xf numFmtId="0" fontId="14" fillId="0" borderId="0" xfId="65" applyFont="1" applyFill="1" applyBorder="1" applyAlignment="1">
      <alignment horizontal="center" vertical="top" wrapText="1"/>
      <protection/>
    </xf>
    <xf numFmtId="0" fontId="21" fillId="0" borderId="28" xfId="35" applyFont="1" applyFill="1" applyBorder="1" applyAlignment="1">
      <alignment horizontal="left" vertical="center" wrapText="1"/>
      <protection/>
    </xf>
    <xf numFmtId="0" fontId="31" fillId="0" borderId="0" xfId="35" applyFont="1" applyFill="1" applyBorder="1" applyAlignment="1">
      <alignment horizontal="left" wrapText="1"/>
      <protection/>
    </xf>
    <xf numFmtId="0" fontId="21" fillId="0" borderId="28" xfId="64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center" vertical="top"/>
      <protection/>
    </xf>
    <xf numFmtId="168" fontId="8" fillId="0" borderId="15" xfId="65" applyNumberFormat="1" applyFont="1" applyFill="1" applyBorder="1" applyAlignment="1">
      <alignment horizontal="center"/>
      <protection/>
    </xf>
    <xf numFmtId="169" fontId="8" fillId="0" borderId="15" xfId="65" applyNumberFormat="1" applyFont="1" applyFill="1" applyBorder="1" applyAlignment="1">
      <alignment horizontal="center"/>
      <protection/>
    </xf>
    <xf numFmtId="0" fontId="13" fillId="0" borderId="15" xfId="65" applyFont="1" applyFill="1" applyBorder="1" applyAlignment="1">
      <alignment horizontal="center" vertical="top" wrapText="1"/>
      <protection/>
    </xf>
    <xf numFmtId="0" fontId="13" fillId="0" borderId="15" xfId="65" applyFont="1" applyFill="1" applyBorder="1" applyAlignment="1">
      <alignment horizontal="left" vertical="center" wrapText="1"/>
      <protection/>
    </xf>
    <xf numFmtId="0" fontId="13" fillId="0" borderId="28" xfId="65" applyFont="1" applyFill="1" applyBorder="1" applyAlignment="1">
      <alignment horizontal="left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7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ФЛК (информационный)" xfId="61"/>
    <cellStyle name="Обычный_ФЛК (обязательный)" xfId="62"/>
    <cellStyle name="Обычный_Шаблон формы 1 (исправления на 2003)" xfId="63"/>
    <cellStyle name="Обычный_Шаблон формы №6-бмс_2003" xfId="64"/>
    <cellStyle name="Обычный_Шаблон формы №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" name="Line 26"/>
        <xdr:cNvSpPr>
          <a:spLocks/>
        </xdr:cNvSpPr>
      </xdr:nvSpPr>
      <xdr:spPr>
        <a:xfrm>
          <a:off x="1754505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16" name="Line 39"/>
        <xdr:cNvSpPr>
          <a:spLocks/>
        </xdr:cNvSpPr>
      </xdr:nvSpPr>
      <xdr:spPr>
        <a:xfrm>
          <a:off x="17545050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9" name="Line 26"/>
        <xdr:cNvSpPr>
          <a:spLocks/>
        </xdr:cNvSpPr>
      </xdr:nvSpPr>
      <xdr:spPr>
        <a:xfrm>
          <a:off x="1754505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30" name="Line 39"/>
        <xdr:cNvSpPr>
          <a:spLocks/>
        </xdr:cNvSpPr>
      </xdr:nvSpPr>
      <xdr:spPr>
        <a:xfrm>
          <a:off x="17545050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5" zoomScaleNormal="7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1" customWidth="1"/>
    <col min="2" max="2" width="12.8515625" style="31" customWidth="1"/>
    <col min="3" max="3" width="10.28125" style="31" customWidth="1"/>
    <col min="4" max="4" width="9.140625" style="31" customWidth="1"/>
    <col min="5" max="5" width="10.7109375" style="31" customWidth="1"/>
    <col min="6" max="6" width="12.8515625" style="31" customWidth="1"/>
    <col min="7" max="7" width="12.00390625" style="31" customWidth="1"/>
    <col min="8" max="8" width="11.28125" style="31" customWidth="1"/>
    <col min="9" max="9" width="9.00390625" style="31" customWidth="1"/>
    <col min="10" max="10" width="6.7109375" style="31" customWidth="1"/>
    <col min="11" max="11" width="9.140625" style="31" customWidth="1"/>
    <col min="12" max="12" width="11.57421875" style="31" customWidth="1"/>
    <col min="13" max="13" width="9.140625" style="31" customWidth="1"/>
    <col min="14" max="14" width="11.28125" style="31" customWidth="1"/>
    <col min="15" max="15" width="9.140625" style="31" customWidth="1"/>
    <col min="16" max="16" width="10.421875" style="31" customWidth="1"/>
    <col min="17" max="16384" width="9.140625" style="31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f6w-h-2014-155</v>
      </c>
      <c r="B1" s="53"/>
      <c r="P1" s="86"/>
    </row>
    <row r="2" spans="4:13" ht="13.5" customHeight="1" thickBot="1">
      <c r="D2" s="251" t="s">
        <v>896</v>
      </c>
      <c r="E2" s="252"/>
      <c r="F2" s="252"/>
      <c r="G2" s="252"/>
      <c r="H2" s="252"/>
      <c r="I2" s="252"/>
      <c r="J2" s="252"/>
      <c r="K2" s="252"/>
      <c r="L2" s="244"/>
      <c r="M2" s="54"/>
    </row>
    <row r="3" spans="5:13" ht="13.5" thickBot="1">
      <c r="E3" s="55"/>
      <c r="F3" s="55"/>
      <c r="G3" s="55"/>
      <c r="H3" s="55"/>
      <c r="I3" s="55"/>
      <c r="J3" s="55"/>
      <c r="K3" s="55"/>
      <c r="L3" s="55"/>
      <c r="M3" s="56"/>
    </row>
    <row r="4" spans="4:13" ht="16.5" customHeight="1">
      <c r="D4" s="245" t="s">
        <v>516</v>
      </c>
      <c r="E4" s="246"/>
      <c r="F4" s="246"/>
      <c r="G4" s="246"/>
      <c r="H4" s="246"/>
      <c r="I4" s="246"/>
      <c r="J4" s="246"/>
      <c r="K4" s="246"/>
      <c r="L4" s="247"/>
      <c r="M4" s="54"/>
    </row>
    <row r="5" spans="4:13" ht="15.75" customHeight="1">
      <c r="D5" s="243"/>
      <c r="E5" s="281"/>
      <c r="F5" s="281"/>
      <c r="G5" s="281"/>
      <c r="H5" s="281"/>
      <c r="I5" s="281"/>
      <c r="J5" s="281"/>
      <c r="K5" s="281"/>
      <c r="L5" s="282"/>
      <c r="M5" s="54"/>
    </row>
    <row r="6" spans="4:14" ht="20.25" customHeight="1" thickBot="1">
      <c r="D6" s="57"/>
      <c r="E6" s="58"/>
      <c r="F6" s="235" t="s">
        <v>897</v>
      </c>
      <c r="G6" s="236">
        <v>6</v>
      </c>
      <c r="H6" s="237" t="s">
        <v>898</v>
      </c>
      <c r="I6" s="236">
        <v>2014</v>
      </c>
      <c r="J6" s="238" t="s">
        <v>899</v>
      </c>
      <c r="K6" s="58"/>
      <c r="L6" s="59"/>
      <c r="M6" s="287" t="str">
        <f>IF(COUNTIF('ФЛК (обязательный)'!A2:A611,"Неверно!")&gt;0,"Ошибки ФЛК!"," ")</f>
        <v> </v>
      </c>
      <c r="N6" s="288"/>
    </row>
    <row r="7" spans="5:14" ht="15">
      <c r="E7" s="54"/>
      <c r="F7" s="54"/>
      <c r="G7" s="54"/>
      <c r="H7" s="54"/>
      <c r="I7" s="54"/>
      <c r="J7" s="54"/>
      <c r="K7" s="54"/>
      <c r="L7" s="54"/>
      <c r="M7" s="289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90"/>
    </row>
    <row r="8" spans="1:9" ht="13.5" thickBot="1">
      <c r="A8" s="56"/>
      <c r="B8" s="56"/>
      <c r="C8" s="56"/>
      <c r="D8" s="56"/>
      <c r="E8" s="56"/>
      <c r="F8" s="56"/>
      <c r="G8" s="56"/>
      <c r="H8" s="56"/>
      <c r="I8" s="56"/>
    </row>
    <row r="9" spans="1:15" ht="18.75" customHeight="1" thickBot="1">
      <c r="A9" s="283" t="s">
        <v>900</v>
      </c>
      <c r="B9" s="283"/>
      <c r="C9" s="283"/>
      <c r="D9" s="283" t="s">
        <v>901</v>
      </c>
      <c r="E9" s="283"/>
      <c r="F9" s="283"/>
      <c r="G9" s="283" t="s">
        <v>902</v>
      </c>
      <c r="H9" s="283"/>
      <c r="I9" s="60"/>
      <c r="K9" s="284" t="s">
        <v>811</v>
      </c>
      <c r="L9" s="285"/>
      <c r="M9" s="285"/>
      <c r="N9" s="286"/>
      <c r="O9" s="61"/>
    </row>
    <row r="10" spans="1:14" ht="15" customHeight="1" thickBot="1">
      <c r="A10" s="266" t="s">
        <v>903</v>
      </c>
      <c r="B10" s="266"/>
      <c r="C10" s="266"/>
      <c r="D10" s="266"/>
      <c r="E10" s="266"/>
      <c r="F10" s="266"/>
      <c r="G10" s="266"/>
      <c r="H10" s="266"/>
      <c r="I10" s="62"/>
      <c r="K10" s="273" t="s">
        <v>904</v>
      </c>
      <c r="L10" s="274"/>
      <c r="M10" s="274"/>
      <c r="N10" s="275"/>
    </row>
    <row r="11" spans="1:14" ht="30" customHeight="1" thickBot="1">
      <c r="A11" s="248" t="s">
        <v>937</v>
      </c>
      <c r="B11" s="249"/>
      <c r="C11" s="250"/>
      <c r="D11" s="267" t="s">
        <v>938</v>
      </c>
      <c r="E11" s="268"/>
      <c r="F11" s="269"/>
      <c r="G11" s="270" t="s">
        <v>906</v>
      </c>
      <c r="H11" s="272"/>
      <c r="I11" s="62"/>
      <c r="K11" s="280" t="s">
        <v>1049</v>
      </c>
      <c r="L11" s="265"/>
      <c r="M11" s="265"/>
      <c r="N11" s="262"/>
    </row>
    <row r="12" spans="1:14" ht="15" customHeight="1" thickBot="1">
      <c r="A12" s="266" t="s">
        <v>430</v>
      </c>
      <c r="B12" s="266"/>
      <c r="C12" s="266"/>
      <c r="D12" s="270" t="s">
        <v>905</v>
      </c>
      <c r="E12" s="271"/>
      <c r="F12" s="272"/>
      <c r="G12" s="276"/>
      <c r="H12" s="277"/>
      <c r="I12" s="62"/>
      <c r="K12" s="263"/>
      <c r="L12" s="264"/>
      <c r="M12" s="264"/>
      <c r="N12" s="260"/>
    </row>
    <row r="13" spans="1:14" ht="15" customHeight="1" thickBot="1">
      <c r="A13" s="266" t="s">
        <v>812</v>
      </c>
      <c r="B13" s="266"/>
      <c r="C13" s="266"/>
      <c r="D13" s="276"/>
      <c r="E13" s="255"/>
      <c r="F13" s="277"/>
      <c r="G13" s="276"/>
      <c r="H13" s="277"/>
      <c r="I13" s="62"/>
      <c r="K13" s="263"/>
      <c r="L13" s="264"/>
      <c r="M13" s="264"/>
      <c r="N13" s="260"/>
    </row>
    <row r="14" spans="1:14" ht="15" customHeight="1" thickBot="1">
      <c r="A14" s="257" t="s">
        <v>984</v>
      </c>
      <c r="B14" s="258"/>
      <c r="C14" s="259"/>
      <c r="D14" s="278"/>
      <c r="E14" s="256"/>
      <c r="F14" s="279"/>
      <c r="G14" s="278"/>
      <c r="H14" s="279"/>
      <c r="I14" s="62"/>
      <c r="K14" s="263"/>
      <c r="L14" s="264"/>
      <c r="M14" s="264"/>
      <c r="N14" s="260"/>
    </row>
    <row r="15" spans="1:14" ht="15" customHeight="1" thickBot="1">
      <c r="A15" s="266" t="s">
        <v>907</v>
      </c>
      <c r="B15" s="266"/>
      <c r="C15" s="266"/>
      <c r="D15" s="266"/>
      <c r="E15" s="266"/>
      <c r="F15" s="266"/>
      <c r="G15" s="266"/>
      <c r="H15" s="266"/>
      <c r="I15" s="62"/>
      <c r="K15" s="261"/>
      <c r="L15" s="253"/>
      <c r="M15" s="253"/>
      <c r="N15" s="254"/>
    </row>
    <row r="16" spans="1:14" ht="30" customHeight="1" thickBot="1">
      <c r="A16" s="267" t="s">
        <v>939</v>
      </c>
      <c r="B16" s="268"/>
      <c r="C16" s="269"/>
      <c r="D16" s="270" t="s">
        <v>905</v>
      </c>
      <c r="E16" s="271"/>
      <c r="F16" s="272"/>
      <c r="G16" s="270" t="s">
        <v>940</v>
      </c>
      <c r="H16" s="272"/>
      <c r="I16" s="62"/>
      <c r="K16" s="138"/>
      <c r="L16" s="138"/>
      <c r="M16" s="138"/>
      <c r="N16" s="138"/>
    </row>
    <row r="17" spans="1:14" ht="15" customHeight="1" thickBot="1">
      <c r="A17" s="266" t="s">
        <v>908</v>
      </c>
      <c r="B17" s="266"/>
      <c r="C17" s="266"/>
      <c r="D17" s="267" t="s">
        <v>909</v>
      </c>
      <c r="E17" s="268"/>
      <c r="F17" s="269"/>
      <c r="G17" s="267" t="s">
        <v>910</v>
      </c>
      <c r="H17" s="269"/>
      <c r="I17" s="62"/>
      <c r="K17" s="138"/>
      <c r="L17" s="138"/>
      <c r="M17" s="138"/>
      <c r="N17" s="138"/>
    </row>
    <row r="18" spans="1:14" ht="30" customHeight="1" thickBot="1">
      <c r="A18" s="266"/>
      <c r="B18" s="266"/>
      <c r="C18" s="266"/>
      <c r="D18" s="267" t="s">
        <v>813</v>
      </c>
      <c r="E18" s="268"/>
      <c r="F18" s="269"/>
      <c r="G18" s="267" t="s">
        <v>814</v>
      </c>
      <c r="H18" s="269"/>
      <c r="I18" s="62"/>
      <c r="K18" s="63"/>
      <c r="L18" s="63"/>
      <c r="M18" s="63"/>
      <c r="N18" s="63"/>
    </row>
    <row r="19" spans="1:14" ht="12.75">
      <c r="A19" s="85"/>
      <c r="B19" s="85"/>
      <c r="C19" s="85"/>
      <c r="D19" s="85"/>
      <c r="E19" s="85"/>
      <c r="F19" s="85"/>
      <c r="G19" s="85"/>
      <c r="H19" s="85"/>
      <c r="I19" s="62"/>
      <c r="K19" s="63"/>
      <c r="L19" s="63"/>
      <c r="M19" s="63"/>
      <c r="N19" s="63"/>
    </row>
    <row r="20" spans="1:14" ht="25.5" customHeight="1" thickBot="1">
      <c r="A20" s="62"/>
      <c r="B20" s="62"/>
      <c r="C20" s="62"/>
      <c r="D20" s="62"/>
      <c r="E20" s="62"/>
      <c r="F20" s="62"/>
      <c r="G20" s="62"/>
      <c r="H20" s="62"/>
      <c r="I20" s="62"/>
      <c r="K20" s="64"/>
      <c r="L20" s="65"/>
      <c r="N20" s="66"/>
    </row>
    <row r="21" spans="1:14" ht="26.25" customHeight="1" thickBot="1">
      <c r="A21" s="309" t="s">
        <v>60</v>
      </c>
      <c r="B21" s="307"/>
      <c r="C21" s="308"/>
      <c r="D21" s="304" t="s">
        <v>505</v>
      </c>
      <c r="E21" s="305"/>
      <c r="F21" s="305"/>
      <c r="G21" s="305"/>
      <c r="H21" s="305"/>
      <c r="I21" s="305"/>
      <c r="J21" s="305"/>
      <c r="K21" s="306"/>
      <c r="L21" s="67"/>
      <c r="M21" s="55"/>
      <c r="N21" s="68"/>
    </row>
    <row r="22" spans="1:14" ht="20.25" customHeight="1" thickBot="1">
      <c r="A22" s="291" t="s">
        <v>913</v>
      </c>
      <c r="B22" s="307"/>
      <c r="C22" s="308"/>
      <c r="D22" s="310" t="s">
        <v>480</v>
      </c>
      <c r="E22" s="311"/>
      <c r="F22" s="311"/>
      <c r="G22" s="311"/>
      <c r="H22" s="311"/>
      <c r="I22" s="311"/>
      <c r="J22" s="311"/>
      <c r="K22" s="312"/>
      <c r="L22" s="60"/>
      <c r="M22" s="69"/>
      <c r="N22" s="68"/>
    </row>
    <row r="23" spans="1:11" ht="13.5" thickBot="1">
      <c r="A23" s="70"/>
      <c r="B23" s="71"/>
      <c r="C23" s="71"/>
      <c r="D23" s="72"/>
      <c r="E23" s="72"/>
      <c r="F23" s="72"/>
      <c r="G23" s="72"/>
      <c r="H23" s="72"/>
      <c r="I23" s="72"/>
      <c r="J23" s="72"/>
      <c r="K23" s="73"/>
    </row>
    <row r="24" spans="1:11" ht="13.5" thickBot="1">
      <c r="A24" s="298" t="s">
        <v>911</v>
      </c>
      <c r="B24" s="299"/>
      <c r="C24" s="299"/>
      <c r="D24" s="299"/>
      <c r="E24" s="300"/>
      <c r="F24" s="74" t="s">
        <v>912</v>
      </c>
      <c r="G24" s="75"/>
      <c r="H24" s="75"/>
      <c r="I24" s="75"/>
      <c r="J24" s="75"/>
      <c r="K24" s="76"/>
    </row>
    <row r="25" spans="1:14" ht="9.75" customHeight="1" thickBot="1">
      <c r="A25" s="301">
        <v>1</v>
      </c>
      <c r="B25" s="302"/>
      <c r="C25" s="302"/>
      <c r="D25" s="302"/>
      <c r="E25" s="303"/>
      <c r="F25" s="77">
        <v>2</v>
      </c>
      <c r="G25" s="78"/>
      <c r="H25" s="78"/>
      <c r="I25" s="78"/>
      <c r="J25" s="78"/>
      <c r="K25" s="79"/>
      <c r="N25" s="56"/>
    </row>
    <row r="26" spans="1:14" ht="13.5" customHeight="1" thickBot="1">
      <c r="A26" s="294"/>
      <c r="B26" s="294"/>
      <c r="C26" s="294"/>
      <c r="D26" s="294"/>
      <c r="E26" s="294"/>
      <c r="F26" s="294"/>
      <c r="G26" s="294"/>
      <c r="H26" s="74"/>
      <c r="I26" s="75"/>
      <c r="J26" s="75"/>
      <c r="K26" s="76"/>
      <c r="L26" s="56"/>
      <c r="M26" s="56"/>
      <c r="N26" s="56"/>
    </row>
    <row r="27" spans="1:14" ht="13.5" customHeight="1" thickBo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6"/>
      <c r="N27" s="56"/>
    </row>
    <row r="28" spans="1:14" ht="15" customHeight="1" thickBot="1">
      <c r="A28" s="291" t="s">
        <v>892</v>
      </c>
      <c r="B28" s="307"/>
      <c r="C28" s="308"/>
      <c r="D28" s="295" t="s">
        <v>908</v>
      </c>
      <c r="E28" s="296"/>
      <c r="F28" s="296"/>
      <c r="G28" s="296"/>
      <c r="H28" s="296"/>
      <c r="I28" s="296"/>
      <c r="J28" s="296"/>
      <c r="K28" s="297"/>
      <c r="L28" s="56"/>
      <c r="M28" s="56"/>
      <c r="N28" s="56"/>
    </row>
    <row r="29" spans="1:15" ht="13.5" customHeight="1" thickBot="1">
      <c r="A29" s="239"/>
      <c r="B29" s="240"/>
      <c r="C29" s="240"/>
      <c r="D29" s="88"/>
      <c r="E29" s="88"/>
      <c r="F29" s="88"/>
      <c r="G29" s="88"/>
      <c r="H29" s="88"/>
      <c r="I29" s="88"/>
      <c r="J29" s="88"/>
      <c r="K29" s="89"/>
      <c r="L29" s="31" t="s">
        <v>975</v>
      </c>
      <c r="M29" s="32"/>
      <c r="N29" s="33">
        <f ca="1">TODAY()</f>
        <v>41822</v>
      </c>
      <c r="O29" s="56"/>
    </row>
    <row r="30" spans="1:14" ht="19.5" customHeight="1" thickBot="1">
      <c r="A30" s="291" t="s">
        <v>913</v>
      </c>
      <c r="B30" s="292"/>
      <c r="C30" s="293"/>
      <c r="D30" s="295" t="s">
        <v>0</v>
      </c>
      <c r="E30" s="296"/>
      <c r="F30" s="296"/>
      <c r="G30" s="296"/>
      <c r="H30" s="296"/>
      <c r="I30" s="296"/>
      <c r="J30" s="296"/>
      <c r="K30" s="297"/>
      <c r="L30" s="31" t="s">
        <v>976</v>
      </c>
      <c r="M30" s="56"/>
      <c r="N30" s="80" t="str">
        <f>IF(D21=0," ",VLOOKUP(D21,Коды_судов,2,0))&amp;IF(D21=0," "," м")</f>
        <v>155 м</v>
      </c>
    </row>
    <row r="31" ht="12.75">
      <c r="B31" s="176"/>
    </row>
    <row r="38" ht="12.75">
      <c r="M38" s="32"/>
    </row>
  </sheetData>
  <sheetProtection password="EC45" sheet="1"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60" zoomScaleNormal="60" zoomScaleSheetLayoutView="50" zoomScalePageLayoutView="0" workbookViewId="0" topLeftCell="A1">
      <selection activeCell="G35" sqref="G35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4.5742187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5.0039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6"/>
      <c r="O1" s="96"/>
      <c r="Q1" s="39"/>
      <c r="R1" s="39"/>
      <c r="S1" s="39"/>
      <c r="T1" s="97"/>
      <c r="W1" s="98"/>
      <c r="X1" s="98"/>
    </row>
    <row r="2" spans="1:20" ht="15.75">
      <c r="A2" s="49" t="s">
        <v>918</v>
      </c>
      <c r="B2" s="49"/>
      <c r="C2" s="49"/>
      <c r="D2" s="49"/>
      <c r="F2" s="338" t="str">
        <f>IF('Титул ф.6'!D21=0," ",'Титул ф.6'!D21)</f>
        <v>Ульяновский областной суд </v>
      </c>
      <c r="G2" s="339"/>
      <c r="H2" s="339"/>
      <c r="I2" s="339"/>
      <c r="J2" s="340"/>
      <c r="K2" s="7"/>
      <c r="L2" s="7"/>
      <c r="P2" s="7"/>
      <c r="Q2" s="7"/>
      <c r="R2" s="7"/>
      <c r="S2" s="39"/>
      <c r="T2" s="97"/>
    </row>
    <row r="3" spans="7:20" ht="21.75" customHeight="1">
      <c r="G3" s="91" t="s">
        <v>919</v>
      </c>
      <c r="H3" s="174" t="s">
        <v>515</v>
      </c>
      <c r="I3" s="175"/>
      <c r="J3" s="179"/>
      <c r="K3" s="7"/>
      <c r="L3" s="7"/>
      <c r="P3" s="105"/>
      <c r="Q3" s="106"/>
      <c r="R3" s="106"/>
      <c r="S3" s="22"/>
      <c r="T3" s="7"/>
    </row>
    <row r="4" spans="1:22" ht="27.75" customHeight="1">
      <c r="A4" s="341" t="s">
        <v>762</v>
      </c>
      <c r="B4" s="341"/>
      <c r="C4" s="341"/>
      <c r="D4" s="341"/>
      <c r="E4" s="341"/>
      <c r="F4" s="341"/>
      <c r="G4" s="92" t="s">
        <v>920</v>
      </c>
      <c r="H4" s="174" t="s">
        <v>351</v>
      </c>
      <c r="I4" s="175"/>
      <c r="J4" s="179"/>
      <c r="L4" s="7"/>
      <c r="M4" s="7"/>
      <c r="N4" s="7"/>
      <c r="R4" s="105"/>
      <c r="S4" s="106"/>
      <c r="T4" s="106"/>
      <c r="U4" s="22"/>
      <c r="V4" s="7"/>
    </row>
    <row r="5" spans="1:22" ht="20.25" customHeight="1">
      <c r="A5" s="9" t="s">
        <v>895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39.75" customHeight="1">
      <c r="A6" s="342" t="s">
        <v>963</v>
      </c>
      <c r="B6" s="320" t="s">
        <v>891</v>
      </c>
      <c r="C6" s="320" t="s">
        <v>947</v>
      </c>
      <c r="D6" s="320" t="s">
        <v>921</v>
      </c>
      <c r="E6" s="322" t="s">
        <v>922</v>
      </c>
      <c r="F6" s="322"/>
      <c r="G6" s="322"/>
      <c r="H6" s="323" t="s">
        <v>763</v>
      </c>
      <c r="I6" s="320" t="s">
        <v>923</v>
      </c>
      <c r="J6" s="333" t="s">
        <v>764</v>
      </c>
      <c r="K6" s="320" t="s">
        <v>924</v>
      </c>
      <c r="L6" s="320" t="s">
        <v>760</v>
      </c>
      <c r="M6" s="322" t="s">
        <v>519</v>
      </c>
      <c r="N6" s="322"/>
      <c r="O6" s="23"/>
      <c r="P6" s="34"/>
      <c r="Q6" s="23"/>
      <c r="R6" s="34"/>
      <c r="S6" s="34"/>
      <c r="T6" s="23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3" customFormat="1" ht="119.25" customHeight="1">
      <c r="A7" s="343"/>
      <c r="B7" s="321"/>
      <c r="C7" s="321"/>
      <c r="D7" s="321"/>
      <c r="E7" s="90" t="s">
        <v>765</v>
      </c>
      <c r="F7" s="90" t="s">
        <v>766</v>
      </c>
      <c r="G7" s="107" t="s">
        <v>767</v>
      </c>
      <c r="H7" s="324"/>
      <c r="I7" s="321"/>
      <c r="J7" s="334"/>
      <c r="K7" s="321"/>
      <c r="L7" s="321"/>
      <c r="M7" s="90" t="s">
        <v>761</v>
      </c>
      <c r="N7" s="90" t="s">
        <v>941</v>
      </c>
      <c r="O7" s="34"/>
      <c r="P7" s="34"/>
      <c r="Q7" s="34"/>
      <c r="R7" s="34"/>
      <c r="S7" s="34"/>
      <c r="T7" s="23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99" customFormat="1" ht="16.5" customHeight="1">
      <c r="A8" s="21"/>
      <c r="B8" s="21" t="s">
        <v>957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5"/>
      <c r="P8" s="95"/>
      <c r="Q8" s="95"/>
      <c r="R8" s="95"/>
      <c r="S8" s="95"/>
      <c r="T8" s="95"/>
      <c r="U8" s="95"/>
    </row>
    <row r="9" spans="1:21" s="13" customFormat="1" ht="69.75" customHeight="1">
      <c r="A9" s="21">
        <v>1</v>
      </c>
      <c r="B9" s="108" t="s">
        <v>768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02" t="s">
        <v>769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02" t="s">
        <v>925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03" t="s">
        <v>926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16"/>
      <c r="P12" s="16"/>
      <c r="Q12" s="16"/>
      <c r="R12" s="16"/>
      <c r="S12" s="16"/>
      <c r="T12" s="319"/>
      <c r="U12" s="319"/>
      <c r="V12" s="319"/>
      <c r="W12" s="319"/>
      <c r="X12" s="319"/>
    </row>
    <row r="13" spans="1:24" s="41" customFormat="1" ht="30.75" customHeight="1">
      <c r="A13" s="21">
        <v>5</v>
      </c>
      <c r="B13" s="104" t="s">
        <v>942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9"/>
      <c r="P13" s="39"/>
      <c r="Q13" s="39"/>
      <c r="R13" s="39"/>
      <c r="S13" s="39"/>
      <c r="T13" s="40"/>
      <c r="U13" s="40"/>
      <c r="V13" s="40"/>
      <c r="W13" s="40"/>
      <c r="X13" s="40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29" t="s">
        <v>749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16"/>
      <c r="O15" s="16"/>
      <c r="P15" s="16"/>
      <c r="Q15" s="16"/>
      <c r="R15" s="16"/>
      <c r="S15" s="16"/>
      <c r="T15" s="325"/>
      <c r="U15" s="325"/>
      <c r="V15" s="325"/>
      <c r="W15" s="325"/>
      <c r="X15" s="20"/>
    </row>
    <row r="16" spans="2:24" s="15" customFormat="1" ht="13.5" customHeight="1">
      <c r="B16" s="326" t="s">
        <v>927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16"/>
      <c r="O16" s="16"/>
      <c r="P16" s="16"/>
      <c r="Q16" s="16" t="s">
        <v>928</v>
      </c>
      <c r="R16" s="16"/>
      <c r="S16" s="16"/>
      <c r="T16" s="313"/>
      <c r="U16" s="313"/>
      <c r="V16" s="313"/>
      <c r="W16" s="12"/>
      <c r="X16" s="20"/>
    </row>
    <row r="17" spans="2:24" s="15" customFormat="1" ht="15" customHeight="1">
      <c r="B17" s="327" t="s">
        <v>943</v>
      </c>
      <c r="C17" s="327"/>
      <c r="D17" s="327"/>
      <c r="E17" s="327"/>
      <c r="F17" s="327"/>
      <c r="G17" s="327"/>
      <c r="H17" s="327"/>
      <c r="I17" s="327"/>
      <c r="J17" s="327"/>
      <c r="K17" s="328"/>
      <c r="L17" s="328"/>
      <c r="M17" s="328"/>
      <c r="N17" s="16"/>
      <c r="O17" s="16"/>
      <c r="P17" s="16"/>
      <c r="Q17" s="16"/>
      <c r="R17" s="16"/>
      <c r="S17" s="16"/>
      <c r="T17" s="313"/>
      <c r="U17" s="313"/>
      <c r="V17" s="313"/>
      <c r="W17" s="12"/>
      <c r="X17" s="20"/>
    </row>
    <row r="18" spans="1:20" s="15" customFormat="1" ht="25.5" customHeight="1">
      <c r="A18" s="336" t="s">
        <v>741</v>
      </c>
      <c r="B18" s="344"/>
      <c r="C18" s="316" t="s">
        <v>929</v>
      </c>
      <c r="D18" s="316"/>
      <c r="E18" s="316" t="s">
        <v>944</v>
      </c>
      <c r="F18" s="316"/>
      <c r="G18" s="316"/>
      <c r="H18" s="316"/>
      <c r="I18" s="316"/>
      <c r="J18" s="316"/>
      <c r="K18" s="22"/>
      <c r="L18" s="20"/>
      <c r="M18" s="22"/>
      <c r="O18" s="16"/>
      <c r="P18" s="313"/>
      <c r="Q18" s="313"/>
      <c r="R18" s="313"/>
      <c r="S18" s="12"/>
      <c r="T18" s="20"/>
    </row>
    <row r="19" spans="1:20" s="15" customFormat="1" ht="24" customHeight="1">
      <c r="A19" s="349"/>
      <c r="B19" s="344"/>
      <c r="C19" s="316" t="s">
        <v>752</v>
      </c>
      <c r="D19" s="316" t="s">
        <v>753</v>
      </c>
      <c r="E19" s="346" t="s">
        <v>930</v>
      </c>
      <c r="F19" s="347"/>
      <c r="G19" s="315" t="s">
        <v>754</v>
      </c>
      <c r="H19" s="316" t="s">
        <v>757</v>
      </c>
      <c r="I19" s="317" t="s">
        <v>755</v>
      </c>
      <c r="J19" s="316" t="s">
        <v>756</v>
      </c>
      <c r="K19" s="22"/>
      <c r="L19" s="20"/>
      <c r="M19" s="22"/>
      <c r="O19" s="16"/>
      <c r="P19" s="318"/>
      <c r="Q19" s="318"/>
      <c r="R19" s="318"/>
      <c r="S19" s="12"/>
      <c r="T19" s="20"/>
    </row>
    <row r="20" spans="1:20" s="15" customFormat="1" ht="66" customHeight="1">
      <c r="A20" s="337"/>
      <c r="B20" s="344"/>
      <c r="C20" s="316"/>
      <c r="D20" s="316"/>
      <c r="E20" s="50" t="s">
        <v>751</v>
      </c>
      <c r="F20" s="90" t="s">
        <v>932</v>
      </c>
      <c r="G20" s="315"/>
      <c r="H20" s="316"/>
      <c r="I20" s="317"/>
      <c r="J20" s="316"/>
      <c r="K20" s="22"/>
      <c r="L20" s="20"/>
      <c r="M20" s="22"/>
      <c r="O20" s="16"/>
      <c r="P20" s="345"/>
      <c r="Q20" s="345"/>
      <c r="R20" s="345"/>
      <c r="S20" s="23"/>
      <c r="T20" s="20"/>
    </row>
    <row r="21" spans="1:20" s="100" customFormat="1" ht="16.5" customHeight="1">
      <c r="A21" s="162"/>
      <c r="B21" s="21" t="s">
        <v>957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01"/>
      <c r="L21" s="101"/>
      <c r="M21" s="101"/>
      <c r="O21" s="101"/>
      <c r="P21" s="314"/>
      <c r="Q21" s="314"/>
      <c r="R21" s="314"/>
      <c r="S21" s="101"/>
      <c r="T21" s="101"/>
    </row>
    <row r="22" spans="1:20" s="27" customFormat="1" ht="16.5" customHeight="1">
      <c r="A22" s="21">
        <v>1</v>
      </c>
      <c r="B22" s="161" t="s">
        <v>945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169"/>
      <c r="J22" s="38">
        <v>0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61" t="s">
        <v>946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69"/>
      <c r="J23" s="38">
        <v>0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3.75" customHeight="1">
      <c r="A24" s="21">
        <v>3</v>
      </c>
      <c r="B24" s="161" t="s">
        <v>750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69"/>
      <c r="J24" s="38">
        <v>0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13"/>
      <c r="V25" s="313"/>
      <c r="W25" s="313"/>
      <c r="X25" s="24"/>
      <c r="Y25" s="20"/>
    </row>
    <row r="26" spans="2:24" s="15" customFormat="1" ht="19.5" customHeight="1">
      <c r="B26" s="329" t="s">
        <v>815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30"/>
      <c r="N26" s="330"/>
      <c r="O26" s="330"/>
      <c r="P26" s="16"/>
      <c r="Q26" s="16"/>
      <c r="R26" s="16"/>
      <c r="S26" s="16"/>
      <c r="T26" s="313"/>
      <c r="U26" s="313"/>
      <c r="V26" s="313"/>
      <c r="W26" s="24"/>
      <c r="X26" s="20"/>
    </row>
    <row r="27" spans="2:24" s="15" customFormat="1" ht="14.25" customHeight="1">
      <c r="B27" s="328" t="s">
        <v>933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16"/>
      <c r="N27" s="16"/>
      <c r="O27" s="16"/>
      <c r="P27" s="16"/>
      <c r="Q27" s="16"/>
      <c r="R27" s="16"/>
      <c r="S27" s="16"/>
      <c r="T27" s="313"/>
      <c r="U27" s="313"/>
      <c r="V27" s="313"/>
      <c r="W27" s="24"/>
      <c r="X27" s="20"/>
    </row>
    <row r="28" spans="2:23" s="25" customFormat="1" ht="18.75" customHeight="1">
      <c r="B28" s="346" t="s">
        <v>934</v>
      </c>
      <c r="C28" s="350"/>
      <c r="D28" s="350"/>
      <c r="E28" s="350"/>
      <c r="F28" s="347"/>
      <c r="G28" s="336" t="s">
        <v>759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51"/>
      <c r="T28" s="351"/>
      <c r="U28" s="351"/>
      <c r="V28" s="24"/>
      <c r="W28" s="11"/>
    </row>
    <row r="29" spans="2:23" s="25" customFormat="1" ht="16.5" customHeight="1">
      <c r="B29" s="320" t="s">
        <v>935</v>
      </c>
      <c r="C29" s="336" t="s">
        <v>758</v>
      </c>
      <c r="D29" s="331" t="s">
        <v>936</v>
      </c>
      <c r="E29" s="332"/>
      <c r="F29" s="333" t="s">
        <v>948</v>
      </c>
      <c r="G29" s="349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51"/>
      <c r="T29" s="351"/>
      <c r="U29" s="351"/>
      <c r="V29" s="24"/>
      <c r="W29" s="11"/>
    </row>
    <row r="30" spans="2:23" s="25" customFormat="1" ht="54.75" customHeight="1">
      <c r="B30" s="321"/>
      <c r="C30" s="337"/>
      <c r="D30" s="21" t="s">
        <v>770</v>
      </c>
      <c r="E30" s="50" t="s">
        <v>949</v>
      </c>
      <c r="F30" s="334"/>
      <c r="G30" s="337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35"/>
      <c r="T30" s="335"/>
      <c r="U30" s="335"/>
      <c r="V30" s="24"/>
      <c r="W30" s="11"/>
    </row>
    <row r="31" spans="2:23" s="27" customFormat="1" ht="16.5" customHeight="1"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35"/>
      <c r="T31" s="335"/>
      <c r="U31" s="335"/>
      <c r="V31" s="24"/>
      <c r="W31" s="24"/>
    </row>
    <row r="32" spans="2:23" s="27" customFormat="1" ht="22.5" customHeight="1"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13"/>
      <c r="T32" s="313"/>
      <c r="U32" s="313"/>
      <c r="V32" s="24"/>
      <c r="W32" s="24"/>
    </row>
    <row r="33" spans="1:25" s="15" customFormat="1" ht="24.75" customHeight="1">
      <c r="A33" s="191"/>
      <c r="B33" s="230" t="s">
        <v>517</v>
      </c>
      <c r="C33" s="47"/>
      <c r="D33" s="47"/>
      <c r="E33" s="47"/>
      <c r="F33" s="47"/>
      <c r="G33" s="47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18"/>
      <c r="V33" s="318"/>
      <c r="W33" s="318"/>
      <c r="X33" s="24"/>
      <c r="Y33" s="20"/>
    </row>
    <row r="34" spans="2:15" ht="49.5" customHeight="1">
      <c r="B34" s="348" t="s">
        <v>5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</row>
  </sheetData>
  <sheetProtection/>
  <mergeCells count="53">
    <mergeCell ref="U25:W25"/>
    <mergeCell ref="B34:O34"/>
    <mergeCell ref="A18:A20"/>
    <mergeCell ref="U33:W33"/>
    <mergeCell ref="B27:L27"/>
    <mergeCell ref="T27:V27"/>
    <mergeCell ref="B28:F28"/>
    <mergeCell ref="G28:G30"/>
    <mergeCell ref="S28:U29"/>
    <mergeCell ref="B29:B30"/>
    <mergeCell ref="B18:B20"/>
    <mergeCell ref="E18:J18"/>
    <mergeCell ref="P20:R20"/>
    <mergeCell ref="C18:D18"/>
    <mergeCell ref="D19:D20"/>
    <mergeCell ref="E19:F19"/>
    <mergeCell ref="P18:R18"/>
    <mergeCell ref="J6:J7"/>
    <mergeCell ref="K6:K7"/>
    <mergeCell ref="L6:L7"/>
    <mergeCell ref="C19:C20"/>
    <mergeCell ref="S31:U31"/>
    <mergeCell ref="S30:U30"/>
    <mergeCell ref="C29:C30"/>
    <mergeCell ref="F2:J2"/>
    <mergeCell ref="M6:N6"/>
    <mergeCell ref="B15:M15"/>
    <mergeCell ref="A4:F4"/>
    <mergeCell ref="A6:A7"/>
    <mergeCell ref="B6:B7"/>
    <mergeCell ref="C6:C7"/>
    <mergeCell ref="B26:L26"/>
    <mergeCell ref="M26:O26"/>
    <mergeCell ref="T26:V26"/>
    <mergeCell ref="D29:E29"/>
    <mergeCell ref="F29:F30"/>
    <mergeCell ref="S32:U32"/>
    <mergeCell ref="T12:X12"/>
    <mergeCell ref="D6:D7"/>
    <mergeCell ref="E6:G6"/>
    <mergeCell ref="H6:H7"/>
    <mergeCell ref="I6:I7"/>
    <mergeCell ref="T15:W15"/>
    <mergeCell ref="B16:M16"/>
    <mergeCell ref="T16:V16"/>
    <mergeCell ref="B17:M17"/>
    <mergeCell ref="T17:V17"/>
    <mergeCell ref="P21:R21"/>
    <mergeCell ref="G19:G20"/>
    <mergeCell ref="H19:H20"/>
    <mergeCell ref="I19:I20"/>
    <mergeCell ref="J19:J20"/>
    <mergeCell ref="P19:R19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60"/>
  <sheetViews>
    <sheetView showGridLines="0" zoomScale="50" zoomScaleNormal="50" zoomScaleSheetLayoutView="20" zoomScalePageLayoutView="0" workbookViewId="0" topLeftCell="A1">
      <pane xSplit="5" ySplit="9" topLeftCell="Y4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P59" sqref="AP59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32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09"/>
      <c r="E1" s="130"/>
    </row>
    <row r="2" spans="2:34" ht="24" customHeight="1">
      <c r="B2" s="121" t="s">
        <v>918</v>
      </c>
      <c r="C2" s="115"/>
      <c r="D2" s="94"/>
      <c r="E2" s="131"/>
      <c r="F2" s="122" t="str">
        <f>IF('Титул ф.6'!D21=0," ",'Титул ф.6'!D21)</f>
        <v>Ульяновский областной суд </v>
      </c>
      <c r="G2" s="116"/>
      <c r="H2" s="111"/>
      <c r="I2" s="111"/>
      <c r="J2" s="111"/>
      <c r="K2" s="112"/>
      <c r="L2" s="112"/>
      <c r="M2" s="113"/>
      <c r="N2" s="113"/>
      <c r="O2" s="113"/>
      <c r="P2" s="113"/>
      <c r="Q2" s="113"/>
      <c r="R2" s="114"/>
      <c r="S2" s="110"/>
      <c r="T2" s="110"/>
      <c r="AE2" s="97"/>
      <c r="AG2" s="133"/>
      <c r="AH2" s="133"/>
    </row>
    <row r="3" spans="1:38" s="15" customFormat="1" ht="38.25" customHeight="1">
      <c r="A3" s="416" t="s">
        <v>523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</row>
    <row r="4" spans="1:30" s="20" customFormat="1" ht="33.75" customHeight="1">
      <c r="A4" s="415" t="s">
        <v>977</v>
      </c>
      <c r="B4" s="415"/>
      <c r="C4" s="415"/>
      <c r="D4" s="415"/>
      <c r="E4" s="415"/>
      <c r="F4" s="415"/>
      <c r="G4" s="415"/>
      <c r="H4" s="415"/>
      <c r="I4" s="93"/>
      <c r="J4" s="93"/>
      <c r="K4" s="93"/>
      <c r="L4" s="93"/>
      <c r="M4" s="93"/>
      <c r="N4" s="93"/>
      <c r="O4" s="93"/>
      <c r="P4" s="93"/>
      <c r="Q4" s="42"/>
      <c r="R4" s="42"/>
      <c r="S4" s="42"/>
      <c r="T4" s="42"/>
      <c r="U4" s="42"/>
      <c r="V4" s="42"/>
      <c r="W4" s="17"/>
      <c r="X4" s="17"/>
      <c r="Y4" s="17"/>
      <c r="Z4" s="17"/>
      <c r="AA4" s="17"/>
      <c r="AB4" s="17"/>
      <c r="AC4" s="17"/>
      <c r="AD4" s="17"/>
    </row>
    <row r="5" spans="1:42" s="37" customFormat="1" ht="59.25" customHeight="1">
      <c r="A5" s="378" t="s">
        <v>950</v>
      </c>
      <c r="B5" s="379"/>
      <c r="C5" s="380"/>
      <c r="D5" s="387" t="s">
        <v>962</v>
      </c>
      <c r="E5" s="390" t="s">
        <v>963</v>
      </c>
      <c r="F5" s="394" t="s">
        <v>428</v>
      </c>
      <c r="G5" s="366" t="s">
        <v>951</v>
      </c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8"/>
      <c r="W5" s="366" t="s">
        <v>771</v>
      </c>
      <c r="X5" s="367"/>
      <c r="Y5" s="367"/>
      <c r="Z5" s="367"/>
      <c r="AA5" s="367"/>
      <c r="AB5" s="368"/>
      <c r="AC5" s="346" t="s">
        <v>772</v>
      </c>
      <c r="AD5" s="347"/>
      <c r="AE5" s="410" t="s">
        <v>773</v>
      </c>
      <c r="AF5" s="410"/>
      <c r="AG5" s="394" t="s">
        <v>524</v>
      </c>
      <c r="AH5" s="394" t="s">
        <v>804</v>
      </c>
      <c r="AI5" s="371" t="s">
        <v>1017</v>
      </c>
      <c r="AJ5" s="394" t="s">
        <v>803</v>
      </c>
      <c r="AK5" s="421" t="s">
        <v>802</v>
      </c>
      <c r="AL5" s="394" t="s">
        <v>952</v>
      </c>
      <c r="AM5" s="411" t="s">
        <v>893</v>
      </c>
      <c r="AN5" s="411"/>
      <c r="AO5" s="411"/>
      <c r="AP5" s="411"/>
    </row>
    <row r="6" spans="1:42" s="37" customFormat="1" ht="57" customHeight="1">
      <c r="A6" s="381"/>
      <c r="B6" s="382"/>
      <c r="C6" s="383"/>
      <c r="D6" s="388"/>
      <c r="E6" s="391"/>
      <c r="F6" s="395"/>
      <c r="G6" s="398" t="s">
        <v>953</v>
      </c>
      <c r="H6" s="398"/>
      <c r="I6" s="398"/>
      <c r="J6" s="398"/>
      <c r="K6" s="398"/>
      <c r="L6" s="398"/>
      <c r="M6" s="398"/>
      <c r="N6" s="398"/>
      <c r="O6" s="398"/>
      <c r="P6" s="398"/>
      <c r="Q6" s="369" t="s">
        <v>954</v>
      </c>
      <c r="R6" s="406"/>
      <c r="S6" s="406"/>
      <c r="T6" s="406"/>
      <c r="U6" s="406"/>
      <c r="V6" s="370"/>
      <c r="W6" s="369" t="s">
        <v>953</v>
      </c>
      <c r="X6" s="406"/>
      <c r="Y6" s="406"/>
      <c r="Z6" s="406"/>
      <c r="AA6" s="370"/>
      <c r="AB6" s="412" t="s">
        <v>774</v>
      </c>
      <c r="AC6" s="407" t="s">
        <v>775</v>
      </c>
      <c r="AD6" s="407" t="s">
        <v>776</v>
      </c>
      <c r="AE6" s="411" t="s">
        <v>931</v>
      </c>
      <c r="AF6" s="411" t="s">
        <v>817</v>
      </c>
      <c r="AG6" s="395"/>
      <c r="AH6" s="395"/>
      <c r="AI6" s="397"/>
      <c r="AJ6" s="395"/>
      <c r="AK6" s="399"/>
      <c r="AL6" s="395"/>
      <c r="AM6" s="414" t="s">
        <v>805</v>
      </c>
      <c r="AN6" s="411" t="s">
        <v>806</v>
      </c>
      <c r="AO6" s="411" t="s">
        <v>807</v>
      </c>
      <c r="AP6" s="411" t="s">
        <v>808</v>
      </c>
    </row>
    <row r="7" spans="1:42" s="37" customFormat="1" ht="87.75" customHeight="1">
      <c r="A7" s="381"/>
      <c r="B7" s="382"/>
      <c r="C7" s="383"/>
      <c r="D7" s="388"/>
      <c r="E7" s="391"/>
      <c r="F7" s="395"/>
      <c r="G7" s="394" t="s">
        <v>777</v>
      </c>
      <c r="H7" s="417" t="s">
        <v>955</v>
      </c>
      <c r="I7" s="418"/>
      <c r="J7" s="395" t="s">
        <v>816</v>
      </c>
      <c r="K7" s="384" t="s">
        <v>956</v>
      </c>
      <c r="L7" s="385"/>
      <c r="M7" s="386"/>
      <c r="N7" s="399" t="s">
        <v>794</v>
      </c>
      <c r="O7" s="394" t="s">
        <v>795</v>
      </c>
      <c r="P7" s="419" t="s">
        <v>796</v>
      </c>
      <c r="Q7" s="369" t="s">
        <v>778</v>
      </c>
      <c r="R7" s="406"/>
      <c r="S7" s="370"/>
      <c r="T7" s="369" t="s">
        <v>797</v>
      </c>
      <c r="U7" s="370"/>
      <c r="V7" s="394" t="s">
        <v>779</v>
      </c>
      <c r="W7" s="371" t="s">
        <v>780</v>
      </c>
      <c r="X7" s="371" t="s">
        <v>781</v>
      </c>
      <c r="Y7" s="371" t="s">
        <v>782</v>
      </c>
      <c r="Z7" s="407" t="s">
        <v>783</v>
      </c>
      <c r="AA7" s="407" t="s">
        <v>784</v>
      </c>
      <c r="AB7" s="412"/>
      <c r="AC7" s="408"/>
      <c r="AD7" s="408"/>
      <c r="AE7" s="411"/>
      <c r="AF7" s="411"/>
      <c r="AG7" s="395"/>
      <c r="AH7" s="395"/>
      <c r="AI7" s="397"/>
      <c r="AJ7" s="395"/>
      <c r="AK7" s="399"/>
      <c r="AL7" s="395"/>
      <c r="AM7" s="414"/>
      <c r="AN7" s="411"/>
      <c r="AO7" s="411"/>
      <c r="AP7" s="411"/>
    </row>
    <row r="8" spans="1:42" s="37" customFormat="1" ht="211.5" customHeight="1">
      <c r="A8" s="384"/>
      <c r="B8" s="385"/>
      <c r="C8" s="386"/>
      <c r="D8" s="389"/>
      <c r="E8" s="392"/>
      <c r="F8" s="396"/>
      <c r="G8" s="396"/>
      <c r="H8" s="123" t="s">
        <v>785</v>
      </c>
      <c r="I8" s="123" t="s">
        <v>792</v>
      </c>
      <c r="J8" s="395"/>
      <c r="K8" s="87" t="s">
        <v>809</v>
      </c>
      <c r="L8" s="124" t="s">
        <v>793</v>
      </c>
      <c r="M8" s="123" t="s">
        <v>894</v>
      </c>
      <c r="N8" s="400"/>
      <c r="O8" s="396"/>
      <c r="P8" s="420"/>
      <c r="Q8" s="124" t="s">
        <v>786</v>
      </c>
      <c r="R8" s="123" t="s">
        <v>787</v>
      </c>
      <c r="S8" s="124" t="s">
        <v>788</v>
      </c>
      <c r="T8" s="124" t="s">
        <v>787</v>
      </c>
      <c r="U8" s="123" t="s">
        <v>788</v>
      </c>
      <c r="V8" s="396"/>
      <c r="W8" s="372"/>
      <c r="X8" s="372"/>
      <c r="Y8" s="372"/>
      <c r="Z8" s="409"/>
      <c r="AA8" s="409"/>
      <c r="AB8" s="413"/>
      <c r="AC8" s="409"/>
      <c r="AD8" s="409"/>
      <c r="AE8" s="411"/>
      <c r="AF8" s="411"/>
      <c r="AG8" s="396"/>
      <c r="AH8" s="396"/>
      <c r="AI8" s="397"/>
      <c r="AJ8" s="396"/>
      <c r="AK8" s="400"/>
      <c r="AL8" s="396"/>
      <c r="AM8" s="414"/>
      <c r="AN8" s="411"/>
      <c r="AO8" s="411"/>
      <c r="AP8" s="411"/>
    </row>
    <row r="9" spans="1:42" s="129" customFormat="1" ht="21.75" customHeight="1">
      <c r="A9" s="393" t="s">
        <v>957</v>
      </c>
      <c r="B9" s="393"/>
      <c r="C9" s="393"/>
      <c r="D9" s="125" t="s">
        <v>958</v>
      </c>
      <c r="E9" s="126"/>
      <c r="F9" s="127">
        <v>1</v>
      </c>
      <c r="G9" s="127">
        <v>2</v>
      </c>
      <c r="H9" s="127">
        <v>3</v>
      </c>
      <c r="I9" s="127">
        <v>4</v>
      </c>
      <c r="J9" s="128">
        <v>5</v>
      </c>
      <c r="K9" s="128">
        <v>6</v>
      </c>
      <c r="L9" s="128">
        <v>7</v>
      </c>
      <c r="M9" s="127">
        <v>8</v>
      </c>
      <c r="N9" s="127">
        <v>9</v>
      </c>
      <c r="O9" s="127">
        <v>10</v>
      </c>
      <c r="P9" s="127">
        <v>11</v>
      </c>
      <c r="Q9" s="128">
        <v>12</v>
      </c>
      <c r="R9" s="127">
        <v>13</v>
      </c>
      <c r="S9" s="128">
        <v>14</v>
      </c>
      <c r="T9" s="128">
        <v>15</v>
      </c>
      <c r="U9" s="127">
        <v>16</v>
      </c>
      <c r="V9" s="127">
        <v>17</v>
      </c>
      <c r="W9" s="127">
        <v>18</v>
      </c>
      <c r="X9" s="127">
        <v>19</v>
      </c>
      <c r="Y9" s="127">
        <v>20</v>
      </c>
      <c r="Z9" s="127">
        <v>21</v>
      </c>
      <c r="AA9" s="127">
        <v>22</v>
      </c>
      <c r="AB9" s="128">
        <v>23</v>
      </c>
      <c r="AC9" s="127">
        <v>24</v>
      </c>
      <c r="AD9" s="127">
        <v>25</v>
      </c>
      <c r="AE9" s="127">
        <v>26</v>
      </c>
      <c r="AF9" s="127">
        <v>27</v>
      </c>
      <c r="AG9" s="127">
        <v>28</v>
      </c>
      <c r="AH9" s="127">
        <v>29</v>
      </c>
      <c r="AI9" s="128">
        <v>30</v>
      </c>
      <c r="AJ9" s="127">
        <v>31</v>
      </c>
      <c r="AK9" s="127">
        <v>32</v>
      </c>
      <c r="AL9" s="127">
        <v>33</v>
      </c>
      <c r="AM9" s="127">
        <v>34</v>
      </c>
      <c r="AN9" s="127">
        <v>35</v>
      </c>
      <c r="AO9" s="127">
        <v>36</v>
      </c>
      <c r="AP9" s="127">
        <v>37</v>
      </c>
    </row>
    <row r="10" spans="1:42" ht="51.75" customHeight="1">
      <c r="A10" s="356" t="s">
        <v>959</v>
      </c>
      <c r="B10" s="356"/>
      <c r="C10" s="356"/>
      <c r="D10" s="118">
        <v>105</v>
      </c>
      <c r="E10" s="134">
        <v>1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</row>
    <row r="11" spans="1:42" ht="51.75" customHeight="1">
      <c r="A11" s="356" t="s">
        <v>960</v>
      </c>
      <c r="B11" s="356"/>
      <c r="C11" s="356"/>
      <c r="D11" s="118" t="s">
        <v>961</v>
      </c>
      <c r="E11" s="134">
        <v>2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</row>
    <row r="12" spans="1:42" ht="58.5" customHeight="1">
      <c r="A12" s="356" t="s">
        <v>847</v>
      </c>
      <c r="B12" s="356"/>
      <c r="C12" s="356"/>
      <c r="D12" s="118" t="s">
        <v>848</v>
      </c>
      <c r="E12" s="134">
        <v>3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71">
        <v>0</v>
      </c>
      <c r="AH12" s="171">
        <v>0</v>
      </c>
      <c r="AI12" s="171">
        <v>0</v>
      </c>
      <c r="AJ12" s="171">
        <v>0</v>
      </c>
      <c r="AK12" s="171">
        <v>0</v>
      </c>
      <c r="AL12" s="171">
        <v>0</v>
      </c>
      <c r="AM12" s="171">
        <v>0</v>
      </c>
      <c r="AN12" s="171">
        <v>0</v>
      </c>
      <c r="AO12" s="171">
        <v>0</v>
      </c>
      <c r="AP12" s="171">
        <v>0</v>
      </c>
    </row>
    <row r="13" spans="1:42" ht="58.5" customHeight="1">
      <c r="A13" s="356" t="s">
        <v>849</v>
      </c>
      <c r="B13" s="356"/>
      <c r="C13" s="356"/>
      <c r="D13" s="118" t="s">
        <v>818</v>
      </c>
      <c r="E13" s="134">
        <v>4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0</v>
      </c>
      <c r="AJ13" s="171">
        <v>0</v>
      </c>
      <c r="AK13" s="171">
        <v>0</v>
      </c>
      <c r="AL13" s="171">
        <v>0</v>
      </c>
      <c r="AM13" s="171">
        <v>0</v>
      </c>
      <c r="AN13" s="171">
        <v>0</v>
      </c>
      <c r="AO13" s="171">
        <v>0</v>
      </c>
      <c r="AP13" s="171">
        <v>0</v>
      </c>
    </row>
    <row r="14" spans="1:42" ht="34.5" customHeight="1">
      <c r="A14" s="356" t="s">
        <v>850</v>
      </c>
      <c r="B14" s="356"/>
      <c r="C14" s="356"/>
      <c r="D14" s="118">
        <v>131</v>
      </c>
      <c r="E14" s="134">
        <v>5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</row>
    <row r="15" spans="1:42" ht="78.75" customHeight="1">
      <c r="A15" s="356" t="s">
        <v>851</v>
      </c>
      <c r="B15" s="356"/>
      <c r="C15" s="356"/>
      <c r="D15" s="118" t="s">
        <v>852</v>
      </c>
      <c r="E15" s="134">
        <v>6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1">
        <v>0</v>
      </c>
      <c r="AH15" s="171">
        <v>0</v>
      </c>
      <c r="AI15" s="171">
        <v>0</v>
      </c>
      <c r="AJ15" s="171">
        <v>0</v>
      </c>
      <c r="AK15" s="171">
        <v>0</v>
      </c>
      <c r="AL15" s="171">
        <v>0</v>
      </c>
      <c r="AM15" s="171">
        <v>0</v>
      </c>
      <c r="AN15" s="171">
        <v>0</v>
      </c>
      <c r="AO15" s="171">
        <v>0</v>
      </c>
      <c r="AP15" s="171">
        <v>0</v>
      </c>
    </row>
    <row r="16" spans="1:42" ht="34.5" customHeight="1">
      <c r="A16" s="356" t="s">
        <v>853</v>
      </c>
      <c r="B16" s="356"/>
      <c r="C16" s="356"/>
      <c r="D16" s="118">
        <v>158</v>
      </c>
      <c r="E16" s="134">
        <v>7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v>0</v>
      </c>
      <c r="AG16" s="171">
        <v>0</v>
      </c>
      <c r="AH16" s="171">
        <v>0</v>
      </c>
      <c r="AI16" s="171">
        <v>0</v>
      </c>
      <c r="AJ16" s="171">
        <v>0</v>
      </c>
      <c r="AK16" s="171">
        <v>0</v>
      </c>
      <c r="AL16" s="171">
        <v>0</v>
      </c>
      <c r="AM16" s="171">
        <v>0</v>
      </c>
      <c r="AN16" s="171">
        <v>0</v>
      </c>
      <c r="AO16" s="171">
        <v>0</v>
      </c>
      <c r="AP16" s="171">
        <v>0</v>
      </c>
    </row>
    <row r="17" spans="1:42" ht="35.25" customHeight="1">
      <c r="A17" s="356" t="s">
        <v>857</v>
      </c>
      <c r="B17" s="356"/>
      <c r="C17" s="356"/>
      <c r="D17" s="118" t="s">
        <v>426</v>
      </c>
      <c r="E17" s="134">
        <v>8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71">
        <v>0</v>
      </c>
      <c r="AH17" s="171">
        <v>0</v>
      </c>
      <c r="AI17" s="171">
        <v>0</v>
      </c>
      <c r="AJ17" s="171">
        <v>0</v>
      </c>
      <c r="AK17" s="171">
        <v>0</v>
      </c>
      <c r="AL17" s="171">
        <v>0</v>
      </c>
      <c r="AM17" s="171">
        <v>0</v>
      </c>
      <c r="AN17" s="171">
        <v>0</v>
      </c>
      <c r="AO17" s="171">
        <v>0</v>
      </c>
      <c r="AP17" s="171">
        <v>0</v>
      </c>
    </row>
    <row r="18" spans="1:42" ht="35.25" customHeight="1">
      <c r="A18" s="356" t="s">
        <v>858</v>
      </c>
      <c r="B18" s="356"/>
      <c r="C18" s="356"/>
      <c r="D18" s="118">
        <v>160</v>
      </c>
      <c r="E18" s="134">
        <v>9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71">
        <v>0</v>
      </c>
      <c r="V18" s="171">
        <v>0</v>
      </c>
      <c r="W18" s="171">
        <v>0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0</v>
      </c>
      <c r="AF18" s="171">
        <v>0</v>
      </c>
      <c r="AG18" s="171">
        <v>0</v>
      </c>
      <c r="AH18" s="171">
        <v>0</v>
      </c>
      <c r="AI18" s="171">
        <v>0</v>
      </c>
      <c r="AJ18" s="171">
        <v>0</v>
      </c>
      <c r="AK18" s="171">
        <v>0</v>
      </c>
      <c r="AL18" s="171">
        <v>0</v>
      </c>
      <c r="AM18" s="171">
        <v>0</v>
      </c>
      <c r="AN18" s="171">
        <v>0</v>
      </c>
      <c r="AO18" s="171">
        <v>0</v>
      </c>
      <c r="AP18" s="171">
        <v>0</v>
      </c>
    </row>
    <row r="19" spans="1:42" ht="32.25" customHeight="1">
      <c r="A19" s="357" t="s">
        <v>854</v>
      </c>
      <c r="B19" s="358"/>
      <c r="C19" s="359"/>
      <c r="D19" s="118">
        <v>161</v>
      </c>
      <c r="E19" s="134">
        <v>10</v>
      </c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</row>
    <row r="20" spans="1:42" ht="32.25" customHeight="1">
      <c r="A20" s="357" t="s">
        <v>855</v>
      </c>
      <c r="B20" s="358"/>
      <c r="C20" s="359"/>
      <c r="D20" s="118">
        <v>162</v>
      </c>
      <c r="E20" s="134">
        <v>11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</row>
    <row r="21" spans="1:42" ht="32.25" customHeight="1">
      <c r="A21" s="356" t="s">
        <v>856</v>
      </c>
      <c r="B21" s="356"/>
      <c r="C21" s="356"/>
      <c r="D21" s="118">
        <v>163</v>
      </c>
      <c r="E21" s="134">
        <v>12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</row>
    <row r="22" spans="1:42" ht="78.75" customHeight="1">
      <c r="A22" s="356" t="s">
        <v>859</v>
      </c>
      <c r="B22" s="356"/>
      <c r="C22" s="356"/>
      <c r="D22" s="118">
        <v>166</v>
      </c>
      <c r="E22" s="134">
        <v>13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</row>
    <row r="23" spans="1:42" ht="90" customHeight="1">
      <c r="A23" s="356" t="s">
        <v>860</v>
      </c>
      <c r="B23" s="356"/>
      <c r="C23" s="356"/>
      <c r="D23" s="229" t="s">
        <v>535</v>
      </c>
      <c r="E23" s="134">
        <v>14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0</v>
      </c>
      <c r="AK23" s="171">
        <v>0</v>
      </c>
      <c r="AL23" s="171">
        <v>0</v>
      </c>
      <c r="AM23" s="171">
        <v>0</v>
      </c>
      <c r="AN23" s="171">
        <v>0</v>
      </c>
      <c r="AO23" s="171">
        <v>0</v>
      </c>
      <c r="AP23" s="171">
        <v>0</v>
      </c>
    </row>
    <row r="24" spans="1:42" ht="38.25" customHeight="1">
      <c r="A24" s="357" t="s">
        <v>819</v>
      </c>
      <c r="B24" s="358"/>
      <c r="C24" s="359"/>
      <c r="D24" s="118">
        <v>204</v>
      </c>
      <c r="E24" s="134">
        <v>15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</row>
    <row r="25" spans="1:42" ht="36.75" customHeight="1">
      <c r="A25" s="357" t="s">
        <v>820</v>
      </c>
      <c r="B25" s="358"/>
      <c r="C25" s="359"/>
      <c r="D25" s="118">
        <v>205</v>
      </c>
      <c r="E25" s="134">
        <v>16</v>
      </c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</row>
    <row r="26" spans="1:42" ht="109.5" customHeight="1">
      <c r="A26" s="357" t="s">
        <v>821</v>
      </c>
      <c r="B26" s="358"/>
      <c r="C26" s="359"/>
      <c r="D26" s="118" t="s">
        <v>1048</v>
      </c>
      <c r="E26" s="134">
        <v>17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</row>
    <row r="27" spans="1:42" ht="57.75" customHeight="1">
      <c r="A27" s="357" t="s">
        <v>822</v>
      </c>
      <c r="B27" s="358"/>
      <c r="C27" s="359"/>
      <c r="D27" s="118">
        <v>207</v>
      </c>
      <c r="E27" s="134">
        <v>18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</row>
    <row r="28" spans="1:42" ht="82.5" customHeight="1">
      <c r="A28" s="356" t="s">
        <v>964</v>
      </c>
      <c r="B28" s="356"/>
      <c r="C28" s="356"/>
      <c r="D28" s="118" t="s">
        <v>965</v>
      </c>
      <c r="E28" s="134">
        <v>19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</row>
    <row r="29" spans="1:42" ht="27.75" customHeight="1">
      <c r="A29" s="356" t="s">
        <v>863</v>
      </c>
      <c r="B29" s="356"/>
      <c r="C29" s="356"/>
      <c r="D29" s="118">
        <v>213</v>
      </c>
      <c r="E29" s="134">
        <v>20</v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</row>
    <row r="30" spans="1:42" ht="30.75" customHeight="1">
      <c r="A30" s="356" t="s">
        <v>866</v>
      </c>
      <c r="B30" s="356"/>
      <c r="C30" s="356"/>
      <c r="D30" s="118" t="s">
        <v>789</v>
      </c>
      <c r="E30" s="134">
        <v>21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0</v>
      </c>
      <c r="AE30" s="171">
        <v>0</v>
      </c>
      <c r="AF30" s="171">
        <v>0</v>
      </c>
      <c r="AG30" s="171">
        <v>0</v>
      </c>
      <c r="AH30" s="171">
        <v>0</v>
      </c>
      <c r="AI30" s="171">
        <v>0</v>
      </c>
      <c r="AJ30" s="171">
        <v>0</v>
      </c>
      <c r="AK30" s="171">
        <v>0</v>
      </c>
      <c r="AL30" s="171">
        <v>0</v>
      </c>
      <c r="AM30" s="171">
        <v>0</v>
      </c>
      <c r="AN30" s="171">
        <v>0</v>
      </c>
      <c r="AO30" s="171">
        <v>0</v>
      </c>
      <c r="AP30" s="171">
        <v>0</v>
      </c>
    </row>
    <row r="31" spans="1:42" ht="54.75" customHeight="1">
      <c r="A31" s="356" t="s">
        <v>865</v>
      </c>
      <c r="B31" s="356"/>
      <c r="C31" s="356"/>
      <c r="D31" s="118" t="s">
        <v>823</v>
      </c>
      <c r="E31" s="134">
        <v>22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0</v>
      </c>
      <c r="W31" s="171">
        <v>0</v>
      </c>
      <c r="X31" s="171">
        <v>0</v>
      </c>
      <c r="Y31" s="171">
        <v>0</v>
      </c>
      <c r="Z31" s="171">
        <v>0</v>
      </c>
      <c r="AA31" s="171">
        <v>0</v>
      </c>
      <c r="AB31" s="171">
        <v>0</v>
      </c>
      <c r="AC31" s="171">
        <v>0</v>
      </c>
      <c r="AD31" s="171">
        <v>0</v>
      </c>
      <c r="AE31" s="171">
        <v>0</v>
      </c>
      <c r="AF31" s="171">
        <v>0</v>
      </c>
      <c r="AG31" s="171">
        <v>0</v>
      </c>
      <c r="AH31" s="171">
        <v>0</v>
      </c>
      <c r="AI31" s="171">
        <v>0</v>
      </c>
      <c r="AJ31" s="171">
        <v>0</v>
      </c>
      <c r="AK31" s="171">
        <v>0</v>
      </c>
      <c r="AL31" s="171">
        <v>0</v>
      </c>
      <c r="AM31" s="171">
        <v>0</v>
      </c>
      <c r="AN31" s="171">
        <v>0</v>
      </c>
      <c r="AO31" s="171">
        <v>0</v>
      </c>
      <c r="AP31" s="171">
        <v>0</v>
      </c>
    </row>
    <row r="32" spans="1:42" ht="85.5" customHeight="1">
      <c r="A32" s="356" t="s">
        <v>867</v>
      </c>
      <c r="B32" s="356"/>
      <c r="C32" s="356"/>
      <c r="D32" s="118" t="s">
        <v>868</v>
      </c>
      <c r="E32" s="134">
        <v>23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71">
        <v>0</v>
      </c>
      <c r="AF32" s="171">
        <v>0</v>
      </c>
      <c r="AG32" s="171">
        <v>0</v>
      </c>
      <c r="AH32" s="171">
        <v>0</v>
      </c>
      <c r="AI32" s="171">
        <v>0</v>
      </c>
      <c r="AJ32" s="171">
        <v>0</v>
      </c>
      <c r="AK32" s="171">
        <v>0</v>
      </c>
      <c r="AL32" s="171">
        <v>0</v>
      </c>
      <c r="AM32" s="171">
        <v>0</v>
      </c>
      <c r="AN32" s="171">
        <v>0</v>
      </c>
      <c r="AO32" s="171">
        <v>0</v>
      </c>
      <c r="AP32" s="171">
        <v>0</v>
      </c>
    </row>
    <row r="33" spans="1:42" ht="39" customHeight="1">
      <c r="A33" s="356" t="s">
        <v>869</v>
      </c>
      <c r="B33" s="356"/>
      <c r="C33" s="356"/>
      <c r="D33" s="118" t="s">
        <v>870</v>
      </c>
      <c r="E33" s="134">
        <v>24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0</v>
      </c>
      <c r="AD33" s="171">
        <v>0</v>
      </c>
      <c r="AE33" s="171">
        <v>0</v>
      </c>
      <c r="AF33" s="171">
        <v>0</v>
      </c>
      <c r="AG33" s="171">
        <v>0</v>
      </c>
      <c r="AH33" s="171">
        <v>0</v>
      </c>
      <c r="AI33" s="171">
        <v>0</v>
      </c>
      <c r="AJ33" s="171">
        <v>0</v>
      </c>
      <c r="AK33" s="171">
        <v>0</v>
      </c>
      <c r="AL33" s="171">
        <v>0</v>
      </c>
      <c r="AM33" s="171">
        <v>0</v>
      </c>
      <c r="AN33" s="171">
        <v>0</v>
      </c>
      <c r="AO33" s="171">
        <v>0</v>
      </c>
      <c r="AP33" s="171">
        <v>0</v>
      </c>
    </row>
    <row r="34" spans="1:42" ht="56.25" customHeight="1">
      <c r="A34" s="356" t="s">
        <v>864</v>
      </c>
      <c r="B34" s="356"/>
      <c r="C34" s="356"/>
      <c r="D34" s="118" t="s">
        <v>790</v>
      </c>
      <c r="E34" s="134">
        <v>25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0</v>
      </c>
      <c r="AE34" s="171">
        <v>0</v>
      </c>
      <c r="AF34" s="171">
        <v>0</v>
      </c>
      <c r="AG34" s="171">
        <v>0</v>
      </c>
      <c r="AH34" s="171">
        <v>0</v>
      </c>
      <c r="AI34" s="171">
        <v>0</v>
      </c>
      <c r="AJ34" s="171">
        <v>0</v>
      </c>
      <c r="AK34" s="171">
        <v>0</v>
      </c>
      <c r="AL34" s="171">
        <v>0</v>
      </c>
      <c r="AM34" s="171">
        <v>0</v>
      </c>
      <c r="AN34" s="171">
        <v>0</v>
      </c>
      <c r="AO34" s="171">
        <v>0</v>
      </c>
      <c r="AP34" s="171">
        <v>0</v>
      </c>
    </row>
    <row r="35" spans="1:42" ht="63" customHeight="1">
      <c r="A35" s="357" t="s">
        <v>966</v>
      </c>
      <c r="B35" s="358"/>
      <c r="C35" s="359"/>
      <c r="D35" s="118" t="s">
        <v>824</v>
      </c>
      <c r="E35" s="134">
        <v>26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0</v>
      </c>
      <c r="AK35" s="171">
        <v>0</v>
      </c>
      <c r="AL35" s="171">
        <v>0</v>
      </c>
      <c r="AM35" s="171">
        <v>0</v>
      </c>
      <c r="AN35" s="171">
        <v>0</v>
      </c>
      <c r="AO35" s="171">
        <v>0</v>
      </c>
      <c r="AP35" s="171">
        <v>0</v>
      </c>
    </row>
    <row r="36" spans="1:42" ht="57" customHeight="1">
      <c r="A36" s="357" t="s">
        <v>825</v>
      </c>
      <c r="B36" s="358"/>
      <c r="C36" s="359"/>
      <c r="D36" s="118">
        <v>289</v>
      </c>
      <c r="E36" s="134">
        <v>27</v>
      </c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</row>
    <row r="37" spans="1:42" ht="35.25" customHeight="1">
      <c r="A37" s="357" t="s">
        <v>967</v>
      </c>
      <c r="B37" s="358"/>
      <c r="C37" s="359"/>
      <c r="D37" s="118">
        <v>290</v>
      </c>
      <c r="E37" s="134">
        <v>28</v>
      </c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</row>
    <row r="38" spans="1:42" ht="33" customHeight="1">
      <c r="A38" s="356" t="s">
        <v>968</v>
      </c>
      <c r="B38" s="356"/>
      <c r="C38" s="356"/>
      <c r="D38" s="118">
        <v>291</v>
      </c>
      <c r="E38" s="134">
        <v>29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</row>
    <row r="39" spans="1:42" ht="74.25" customHeight="1">
      <c r="A39" s="356" t="s">
        <v>861</v>
      </c>
      <c r="B39" s="356"/>
      <c r="C39" s="356"/>
      <c r="D39" s="118" t="s">
        <v>826</v>
      </c>
      <c r="E39" s="134">
        <v>30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</row>
    <row r="40" spans="1:42" ht="102" customHeight="1">
      <c r="A40" s="356" t="s">
        <v>862</v>
      </c>
      <c r="B40" s="356"/>
      <c r="C40" s="356"/>
      <c r="D40" s="118" t="s">
        <v>827</v>
      </c>
      <c r="E40" s="134">
        <v>31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71">
        <v>0</v>
      </c>
      <c r="AB40" s="171">
        <v>0</v>
      </c>
      <c r="AC40" s="171">
        <v>0</v>
      </c>
      <c r="AD40" s="171">
        <v>0</v>
      </c>
      <c r="AE40" s="171">
        <v>0</v>
      </c>
      <c r="AF40" s="171">
        <v>0</v>
      </c>
      <c r="AG40" s="171">
        <v>0</v>
      </c>
      <c r="AH40" s="171">
        <v>0</v>
      </c>
      <c r="AI40" s="171">
        <v>0</v>
      </c>
      <c r="AJ40" s="171">
        <v>0</v>
      </c>
      <c r="AK40" s="171">
        <v>0</v>
      </c>
      <c r="AL40" s="171">
        <v>0</v>
      </c>
      <c r="AM40" s="171">
        <v>0</v>
      </c>
      <c r="AN40" s="171">
        <v>0</v>
      </c>
      <c r="AO40" s="171">
        <v>0</v>
      </c>
      <c r="AP40" s="171">
        <v>0</v>
      </c>
    </row>
    <row r="41" spans="1:42" ht="102" customHeight="1">
      <c r="A41" s="352" t="s">
        <v>798</v>
      </c>
      <c r="B41" s="353"/>
      <c r="C41" s="117" t="s">
        <v>800</v>
      </c>
      <c r="D41" s="401" t="s">
        <v>810</v>
      </c>
      <c r="E41" s="134">
        <v>32</v>
      </c>
      <c r="F41" s="171">
        <v>0</v>
      </c>
      <c r="G41" s="171">
        <v>0</v>
      </c>
      <c r="H41" s="171">
        <v>0</v>
      </c>
      <c r="I41" s="171">
        <v>0</v>
      </c>
      <c r="J41" s="172"/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71">
        <v>0</v>
      </c>
      <c r="V41" s="171">
        <v>0</v>
      </c>
      <c r="W41" s="171">
        <v>0</v>
      </c>
      <c r="X41" s="171">
        <v>0</v>
      </c>
      <c r="Y41" s="171">
        <v>0</v>
      </c>
      <c r="Z41" s="171">
        <v>0</v>
      </c>
      <c r="AA41" s="171">
        <v>0</v>
      </c>
      <c r="AB41" s="171">
        <v>0</v>
      </c>
      <c r="AC41" s="171">
        <v>0</v>
      </c>
      <c r="AD41" s="171">
        <v>0</v>
      </c>
      <c r="AE41" s="171">
        <v>0</v>
      </c>
      <c r="AF41" s="172"/>
      <c r="AG41" s="171">
        <v>0</v>
      </c>
      <c r="AH41" s="171">
        <v>0</v>
      </c>
      <c r="AI41" s="171">
        <v>0</v>
      </c>
      <c r="AJ41" s="171">
        <v>0</v>
      </c>
      <c r="AK41" s="171">
        <v>0</v>
      </c>
      <c r="AL41" s="171">
        <v>0</v>
      </c>
      <c r="AM41" s="171">
        <v>0</v>
      </c>
      <c r="AN41" s="171">
        <v>0</v>
      </c>
      <c r="AO41" s="171">
        <v>0</v>
      </c>
      <c r="AP41" s="171">
        <v>0</v>
      </c>
    </row>
    <row r="42" spans="1:42" s="9" customFormat="1" ht="81" customHeight="1">
      <c r="A42" s="354"/>
      <c r="B42" s="355"/>
      <c r="C42" s="117" t="s">
        <v>799</v>
      </c>
      <c r="D42" s="402"/>
      <c r="E42" s="134">
        <v>33</v>
      </c>
      <c r="F42" s="173">
        <v>0</v>
      </c>
      <c r="G42" s="173">
        <v>0</v>
      </c>
      <c r="H42" s="173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0</v>
      </c>
      <c r="AE42" s="171">
        <v>0</v>
      </c>
      <c r="AF42" s="171">
        <v>0</v>
      </c>
      <c r="AG42" s="171">
        <v>0</v>
      </c>
      <c r="AH42" s="171">
        <v>0</v>
      </c>
      <c r="AI42" s="171">
        <v>0</v>
      </c>
      <c r="AJ42" s="171">
        <v>0</v>
      </c>
      <c r="AK42" s="171">
        <v>0</v>
      </c>
      <c r="AL42" s="171">
        <v>0</v>
      </c>
      <c r="AM42" s="171">
        <v>0</v>
      </c>
      <c r="AN42" s="171">
        <v>0</v>
      </c>
      <c r="AO42" s="171">
        <v>0</v>
      </c>
      <c r="AP42" s="171">
        <v>0</v>
      </c>
    </row>
    <row r="43" spans="1:42" s="9" customFormat="1" ht="34.5" customHeight="1" thickBot="1">
      <c r="A43" s="403" t="s">
        <v>871</v>
      </c>
      <c r="B43" s="404"/>
      <c r="C43" s="404"/>
      <c r="D43" s="405"/>
      <c r="E43" s="163">
        <v>34</v>
      </c>
      <c r="F43" s="180">
        <v>0</v>
      </c>
      <c r="G43" s="180">
        <v>0</v>
      </c>
      <c r="H43" s="173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>
        <v>0</v>
      </c>
      <c r="W43" s="171">
        <v>0</v>
      </c>
      <c r="X43" s="17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0</v>
      </c>
      <c r="AE43" s="171">
        <v>0</v>
      </c>
      <c r="AF43" s="171">
        <v>0</v>
      </c>
      <c r="AG43" s="171">
        <v>0</v>
      </c>
      <c r="AH43" s="171">
        <v>0</v>
      </c>
      <c r="AI43" s="171">
        <v>0</v>
      </c>
      <c r="AJ43" s="171">
        <v>0</v>
      </c>
      <c r="AK43" s="171">
        <v>0</v>
      </c>
      <c r="AL43" s="171">
        <v>0</v>
      </c>
      <c r="AM43" s="171">
        <v>0</v>
      </c>
      <c r="AN43" s="171">
        <v>0</v>
      </c>
      <c r="AO43" s="171">
        <v>0</v>
      </c>
      <c r="AP43" s="171">
        <v>0</v>
      </c>
    </row>
    <row r="44" spans="1:42" s="9" customFormat="1" ht="57.75" customHeight="1" thickBot="1">
      <c r="A44" s="364" t="s">
        <v>978</v>
      </c>
      <c r="B44" s="365"/>
      <c r="C44" s="365"/>
      <c r="D44" s="365"/>
      <c r="E44" s="165">
        <v>35</v>
      </c>
      <c r="F44" s="181">
        <v>0</v>
      </c>
      <c r="G44" s="180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71">
        <v>0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  <c r="AG44" s="171">
        <v>0</v>
      </c>
      <c r="AH44" s="171">
        <v>0</v>
      </c>
      <c r="AI44" s="171">
        <v>0</v>
      </c>
      <c r="AJ44" s="171">
        <v>0</v>
      </c>
      <c r="AK44" s="171">
        <v>0</v>
      </c>
      <c r="AL44" s="171">
        <v>0</v>
      </c>
      <c r="AM44" s="171">
        <v>0</v>
      </c>
      <c r="AN44" s="171">
        <v>0</v>
      </c>
      <c r="AO44" s="171">
        <v>0</v>
      </c>
      <c r="AP44" s="171">
        <v>0</v>
      </c>
    </row>
    <row r="45" spans="1:42" s="9" customFormat="1" ht="58.5" customHeight="1">
      <c r="A45" s="374" t="s">
        <v>801</v>
      </c>
      <c r="B45" s="376" t="s">
        <v>828</v>
      </c>
      <c r="C45" s="377"/>
      <c r="D45" s="120"/>
      <c r="E45" s="164">
        <v>36</v>
      </c>
      <c r="F45" s="180">
        <v>0</v>
      </c>
      <c r="G45" s="180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0</v>
      </c>
      <c r="AE45" s="171">
        <v>0</v>
      </c>
      <c r="AF45" s="171">
        <v>0</v>
      </c>
      <c r="AG45" s="171">
        <v>0</v>
      </c>
      <c r="AH45" s="171">
        <v>0</v>
      </c>
      <c r="AI45" s="171">
        <v>0</v>
      </c>
      <c r="AJ45" s="171">
        <v>0</v>
      </c>
      <c r="AK45" s="171">
        <v>0</v>
      </c>
      <c r="AL45" s="171">
        <v>0</v>
      </c>
      <c r="AM45" s="171">
        <v>0</v>
      </c>
      <c r="AN45" s="171">
        <v>0</v>
      </c>
      <c r="AO45" s="171">
        <v>0</v>
      </c>
      <c r="AP45" s="171">
        <v>0</v>
      </c>
    </row>
    <row r="46" spans="1:42" s="9" customFormat="1" ht="58.5" customHeight="1">
      <c r="A46" s="374"/>
      <c r="B46" s="357" t="s">
        <v>829</v>
      </c>
      <c r="C46" s="359"/>
      <c r="D46" s="120"/>
      <c r="E46" s="134">
        <v>37</v>
      </c>
      <c r="F46" s="182"/>
      <c r="G46" s="182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</row>
    <row r="47" spans="1:42" s="9" customFormat="1" ht="59.25" customHeight="1">
      <c r="A47" s="374"/>
      <c r="B47" s="357" t="s">
        <v>830</v>
      </c>
      <c r="C47" s="359"/>
      <c r="D47" s="120"/>
      <c r="E47" s="134">
        <v>38</v>
      </c>
      <c r="F47" s="180">
        <v>0</v>
      </c>
      <c r="G47" s="180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71">
        <v>0</v>
      </c>
      <c r="AL47" s="171">
        <v>0</v>
      </c>
      <c r="AM47" s="171">
        <v>0</v>
      </c>
      <c r="AN47" s="171">
        <v>0</v>
      </c>
      <c r="AO47" s="171">
        <v>0</v>
      </c>
      <c r="AP47" s="171">
        <v>0</v>
      </c>
    </row>
    <row r="48" spans="1:42" s="9" customFormat="1" ht="59.25" customHeight="1">
      <c r="A48" s="374"/>
      <c r="B48" s="360" t="s">
        <v>831</v>
      </c>
      <c r="C48" s="360"/>
      <c r="D48" s="119" t="s">
        <v>846</v>
      </c>
      <c r="E48" s="135">
        <v>39</v>
      </c>
      <c r="F48" s="180">
        <v>0</v>
      </c>
      <c r="G48" s="180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171">
        <v>0</v>
      </c>
      <c r="AM48" s="171">
        <v>0</v>
      </c>
      <c r="AN48" s="171">
        <v>0</v>
      </c>
      <c r="AO48" s="171">
        <v>0</v>
      </c>
      <c r="AP48" s="171">
        <v>0</v>
      </c>
    </row>
    <row r="49" spans="1:42" s="9" customFormat="1" ht="46.5" customHeight="1">
      <c r="A49" s="374"/>
      <c r="B49" s="360" t="s">
        <v>791</v>
      </c>
      <c r="C49" s="360"/>
      <c r="D49" s="119" t="s">
        <v>832</v>
      </c>
      <c r="E49" s="135">
        <v>40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v>0</v>
      </c>
      <c r="AD49" s="171">
        <v>0</v>
      </c>
      <c r="AE49" s="171">
        <v>0</v>
      </c>
      <c r="AF49" s="171">
        <v>0</v>
      </c>
      <c r="AG49" s="171">
        <v>0</v>
      </c>
      <c r="AH49" s="171">
        <v>0</v>
      </c>
      <c r="AI49" s="171">
        <v>0</v>
      </c>
      <c r="AJ49" s="171">
        <v>0</v>
      </c>
      <c r="AK49" s="171">
        <v>0</v>
      </c>
      <c r="AL49" s="171">
        <v>0</v>
      </c>
      <c r="AM49" s="171">
        <v>0</v>
      </c>
      <c r="AN49" s="171">
        <v>0</v>
      </c>
      <c r="AO49" s="171">
        <v>0</v>
      </c>
      <c r="AP49" s="171">
        <v>0</v>
      </c>
    </row>
    <row r="50" spans="1:42" s="9" customFormat="1" ht="25.5">
      <c r="A50" s="374"/>
      <c r="B50" s="361" t="s">
        <v>520</v>
      </c>
      <c r="C50" s="117" t="s">
        <v>833</v>
      </c>
      <c r="D50" s="118" t="s">
        <v>969</v>
      </c>
      <c r="E50" s="135">
        <v>41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0</v>
      </c>
      <c r="AE50" s="171">
        <v>0</v>
      </c>
      <c r="AF50" s="171">
        <v>0</v>
      </c>
      <c r="AG50" s="171">
        <v>0</v>
      </c>
      <c r="AH50" s="171">
        <v>0</v>
      </c>
      <c r="AI50" s="171">
        <v>0</v>
      </c>
      <c r="AJ50" s="171">
        <v>0</v>
      </c>
      <c r="AK50" s="171">
        <v>0</v>
      </c>
      <c r="AL50" s="171">
        <v>0</v>
      </c>
      <c r="AM50" s="171">
        <v>0</v>
      </c>
      <c r="AN50" s="171">
        <v>0</v>
      </c>
      <c r="AO50" s="171">
        <v>0</v>
      </c>
      <c r="AP50" s="171">
        <v>0</v>
      </c>
    </row>
    <row r="51" spans="1:42" s="9" customFormat="1" ht="54" customHeight="1">
      <c r="A51" s="374"/>
      <c r="B51" s="362"/>
      <c r="C51" s="117" t="s">
        <v>834</v>
      </c>
      <c r="D51" s="118" t="s">
        <v>969</v>
      </c>
      <c r="E51" s="135">
        <v>42</v>
      </c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</row>
    <row r="52" spans="1:42" ht="55.5" customHeight="1">
      <c r="A52" s="375"/>
      <c r="B52" s="363"/>
      <c r="C52" s="117" t="s">
        <v>835</v>
      </c>
      <c r="D52" s="118" t="s">
        <v>970</v>
      </c>
      <c r="E52" s="136">
        <v>43</v>
      </c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</row>
    <row r="53" spans="1:42" ht="45" customHeight="1">
      <c r="A53" s="373" t="s">
        <v>836</v>
      </c>
      <c r="B53" s="358" t="s">
        <v>837</v>
      </c>
      <c r="C53" s="359"/>
      <c r="D53" s="118"/>
      <c r="E53" s="135">
        <v>44</v>
      </c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</row>
    <row r="54" spans="1:42" ht="45" customHeight="1">
      <c r="A54" s="373"/>
      <c r="B54" s="358" t="s">
        <v>838</v>
      </c>
      <c r="C54" s="359"/>
      <c r="D54" s="118"/>
      <c r="E54" s="135">
        <v>45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</row>
    <row r="55" spans="1:42" ht="48" customHeight="1">
      <c r="A55" s="373"/>
      <c r="B55" s="358" t="s">
        <v>839</v>
      </c>
      <c r="C55" s="359"/>
      <c r="D55" s="118"/>
      <c r="E55" s="135">
        <v>46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3">
        <v>0</v>
      </c>
      <c r="T55" s="183">
        <v>0</v>
      </c>
      <c r="U55" s="183">
        <v>0</v>
      </c>
      <c r="V55" s="183">
        <v>0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83">
        <v>0</v>
      </c>
      <c r="AD55" s="183">
        <v>0</v>
      </c>
      <c r="AE55" s="183">
        <v>0</v>
      </c>
      <c r="AF55" s="183">
        <v>0</v>
      </c>
      <c r="AG55" s="183">
        <v>0</v>
      </c>
      <c r="AH55" s="183">
        <v>0</v>
      </c>
      <c r="AI55" s="183">
        <v>0</v>
      </c>
      <c r="AJ55" s="183">
        <v>0</v>
      </c>
      <c r="AK55" s="183">
        <v>0</v>
      </c>
      <c r="AL55" s="183">
        <v>0</v>
      </c>
      <c r="AM55" s="171">
        <v>0</v>
      </c>
      <c r="AN55" s="171">
        <v>0</v>
      </c>
      <c r="AO55" s="171">
        <v>0</v>
      </c>
      <c r="AP55" s="171">
        <v>0</v>
      </c>
    </row>
    <row r="56" spans="1:42" ht="41.25" customHeight="1">
      <c r="A56" s="373"/>
      <c r="B56" s="358" t="s">
        <v>840</v>
      </c>
      <c r="C56" s="359"/>
      <c r="D56" s="118"/>
      <c r="E56" s="135">
        <v>47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83">
        <v>0</v>
      </c>
      <c r="AD56" s="183">
        <v>0</v>
      </c>
      <c r="AE56" s="183">
        <v>0</v>
      </c>
      <c r="AF56" s="183">
        <v>0</v>
      </c>
      <c r="AG56" s="183">
        <v>0</v>
      </c>
      <c r="AH56" s="183">
        <v>0</v>
      </c>
      <c r="AI56" s="183">
        <v>0</v>
      </c>
      <c r="AJ56" s="183">
        <v>0</v>
      </c>
      <c r="AK56" s="183">
        <v>0</v>
      </c>
      <c r="AL56" s="183">
        <v>0</v>
      </c>
      <c r="AM56" s="171">
        <v>0</v>
      </c>
      <c r="AN56" s="171">
        <v>0</v>
      </c>
      <c r="AO56" s="171">
        <v>0</v>
      </c>
      <c r="AP56" s="171">
        <v>0</v>
      </c>
    </row>
    <row r="57" spans="1:42" ht="81.75" customHeight="1">
      <c r="A57" s="356" t="s">
        <v>525</v>
      </c>
      <c r="B57" s="356"/>
      <c r="C57" s="356"/>
      <c r="D57" s="210"/>
      <c r="E57" s="135">
        <v>48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1">
        <v>0</v>
      </c>
      <c r="W57" s="211">
        <v>0</v>
      </c>
      <c r="X57" s="211">
        <v>0</v>
      </c>
      <c r="Y57" s="211">
        <v>0</v>
      </c>
      <c r="Z57" s="211">
        <v>0</v>
      </c>
      <c r="AA57" s="211">
        <v>0</v>
      </c>
      <c r="AB57" s="211">
        <v>0</v>
      </c>
      <c r="AC57" s="211">
        <v>0</v>
      </c>
      <c r="AD57" s="211">
        <v>0</v>
      </c>
      <c r="AE57" s="211">
        <v>0</v>
      </c>
      <c r="AF57" s="211">
        <v>0</v>
      </c>
      <c r="AG57" s="211">
        <v>0</v>
      </c>
      <c r="AH57" s="211">
        <v>0</v>
      </c>
      <c r="AI57" s="211">
        <v>0</v>
      </c>
      <c r="AJ57" s="211">
        <v>0</v>
      </c>
      <c r="AK57" s="211">
        <v>0</v>
      </c>
      <c r="AL57" s="211">
        <v>0</v>
      </c>
      <c r="AM57" s="211">
        <v>0</v>
      </c>
      <c r="AN57" s="211">
        <v>0</v>
      </c>
      <c r="AO57" s="211">
        <v>0</v>
      </c>
      <c r="AP57" s="211">
        <v>0</v>
      </c>
    </row>
    <row r="58" ht="0.75" customHeight="1"/>
    <row r="59" ht="24.75" customHeight="1">
      <c r="A59" s="199" t="s">
        <v>521</v>
      </c>
    </row>
    <row r="60" ht="24.75" customHeight="1">
      <c r="A60" s="199" t="s">
        <v>6</v>
      </c>
    </row>
  </sheetData>
  <sheetProtection/>
  <mergeCells count="93"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  <mergeCell ref="AN6:AN8"/>
    <mergeCell ref="AO6:AO8"/>
    <mergeCell ref="AM5:AP5"/>
    <mergeCell ref="W6:AA6"/>
    <mergeCell ref="AB6:AB8"/>
    <mergeCell ref="AC6:AC8"/>
    <mergeCell ref="AP6:AP8"/>
    <mergeCell ref="AE6:AE8"/>
    <mergeCell ref="AF6:AF8"/>
    <mergeCell ref="AM6:AM8"/>
    <mergeCell ref="A33:C33"/>
    <mergeCell ref="A39:C39"/>
    <mergeCell ref="A40:C40"/>
    <mergeCell ref="AL5:AL8"/>
    <mergeCell ref="Q7:S7"/>
    <mergeCell ref="Q6:V6"/>
    <mergeCell ref="AD6:AD8"/>
    <mergeCell ref="V7:V8"/>
    <mergeCell ref="W7:W8"/>
    <mergeCell ref="Z7:Z8"/>
    <mergeCell ref="D41:D42"/>
    <mergeCell ref="A43:D43"/>
    <mergeCell ref="A36:C36"/>
    <mergeCell ref="A37:C37"/>
    <mergeCell ref="AH5:AH8"/>
    <mergeCell ref="AI5:AI8"/>
    <mergeCell ref="AC5:AD5"/>
    <mergeCell ref="G6:P6"/>
    <mergeCell ref="N7:N8"/>
    <mergeCell ref="Y7:Y8"/>
    <mergeCell ref="G5:V5"/>
    <mergeCell ref="AA7:AA8"/>
    <mergeCell ref="AE5:AF5"/>
    <mergeCell ref="AG5:AG8"/>
    <mergeCell ref="B47:C47"/>
    <mergeCell ref="B48:C48"/>
    <mergeCell ref="A38:C38"/>
    <mergeCell ref="A10:C10"/>
    <mergeCell ref="A17:C17"/>
    <mergeCell ref="A18:C18"/>
    <mergeCell ref="A14:C14"/>
    <mergeCell ref="A15:C15"/>
    <mergeCell ref="A34:C34"/>
    <mergeCell ref="A35:C35"/>
    <mergeCell ref="A12:C12"/>
    <mergeCell ref="A13:C13"/>
    <mergeCell ref="A53:A56"/>
    <mergeCell ref="B53:C53"/>
    <mergeCell ref="B54:C54"/>
    <mergeCell ref="B55:C55"/>
    <mergeCell ref="B56:C56"/>
    <mergeCell ref="A45:A52"/>
    <mergeCell ref="B45:C45"/>
    <mergeCell ref="B46:C46"/>
    <mergeCell ref="W5:AB5"/>
    <mergeCell ref="T7:U7"/>
    <mergeCell ref="X7:X8"/>
    <mergeCell ref="A11:C11"/>
    <mergeCell ref="A5:C8"/>
    <mergeCell ref="D5:D8"/>
    <mergeCell ref="E5:E8"/>
    <mergeCell ref="A9:C9"/>
    <mergeCell ref="F5:F8"/>
    <mergeCell ref="A16:C16"/>
    <mergeCell ref="A57:C57"/>
    <mergeCell ref="A23:C23"/>
    <mergeCell ref="A24:C24"/>
    <mergeCell ref="A25:C25"/>
    <mergeCell ref="B49:C49"/>
    <mergeCell ref="B50:B52"/>
    <mergeCell ref="A26:C26"/>
    <mergeCell ref="A27:C27"/>
    <mergeCell ref="A44:D44"/>
    <mergeCell ref="A41:B42"/>
    <mergeCell ref="A28:C28"/>
    <mergeCell ref="A29:C29"/>
    <mergeCell ref="A19:C19"/>
    <mergeCell ref="A20:C20"/>
    <mergeCell ref="A21:C21"/>
    <mergeCell ref="A22:C22"/>
    <mergeCell ref="A30:C30"/>
    <mergeCell ref="A31:C31"/>
    <mergeCell ref="A32:C32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4"/>
  <sheetViews>
    <sheetView showGridLines="0" zoomScale="50" zoomScaleNormal="50" zoomScaleSheetLayoutView="50" zoomScalePageLayoutView="0" workbookViewId="0" topLeftCell="A37">
      <selection activeCell="E35" sqref="E35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52" customWidth="1"/>
    <col min="5" max="5" width="13.140625" style="6" customWidth="1"/>
    <col min="6" max="6" width="5.28125" style="5" customWidth="1"/>
    <col min="7" max="7" width="60.7109375" style="5" customWidth="1"/>
    <col min="8" max="8" width="3.7109375" style="152" customWidth="1"/>
    <col min="9" max="9" width="17.7109375" style="5" customWidth="1"/>
    <col min="10" max="11" width="13.7109375" style="5" customWidth="1"/>
    <col min="12" max="12" width="11.7109375" style="5" customWidth="1"/>
    <col min="13" max="13" width="12.57421875" style="5" customWidth="1"/>
    <col min="14" max="14" width="17.7109375" style="5" customWidth="1"/>
    <col min="15" max="16" width="13.7109375" style="5" customWidth="1"/>
    <col min="17" max="17" width="9.28125" style="5" customWidth="1"/>
    <col min="18" max="18" width="12.57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1008</v>
      </c>
      <c r="D1" s="148"/>
      <c r="H1" s="148"/>
    </row>
    <row r="2" spans="1:20" s="6" customFormat="1" ht="20.25" customHeight="1">
      <c r="A2" s="146" t="s">
        <v>918</v>
      </c>
      <c r="B2" s="147"/>
      <c r="C2" s="7"/>
      <c r="D2" s="338" t="str">
        <f>IF('Титул ф.6'!D21=0," ",'Титул ф.6'!D21)</f>
        <v>Ульяновский областной суд </v>
      </c>
      <c r="E2" s="339"/>
      <c r="F2" s="339"/>
      <c r="G2" s="339"/>
      <c r="H2" s="339"/>
      <c r="I2" s="339"/>
      <c r="J2" s="339"/>
      <c r="K2" s="339"/>
      <c r="L2" s="339"/>
      <c r="M2" s="339"/>
      <c r="N2" s="340"/>
      <c r="S2" s="39"/>
      <c r="T2" s="97"/>
    </row>
    <row r="3" spans="1:18" s="6" customFormat="1" ht="58.5" customHeight="1">
      <c r="A3" s="442" t="s">
        <v>883</v>
      </c>
      <c r="B3" s="442"/>
      <c r="C3" s="442"/>
      <c r="D3" s="442"/>
      <c r="E3" s="442"/>
      <c r="G3" s="454" t="s">
        <v>974</v>
      </c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spans="4:8" s="6" customFormat="1" ht="11.25" customHeight="1">
      <c r="D4" s="148"/>
      <c r="G4" s="455" t="s">
        <v>971</v>
      </c>
      <c r="H4" s="455"/>
    </row>
    <row r="5" spans="1:18" s="6" customFormat="1" ht="39.75" customHeight="1">
      <c r="A5" s="448" t="s">
        <v>985</v>
      </c>
      <c r="B5" s="450" t="s">
        <v>742</v>
      </c>
      <c r="C5" s="451"/>
      <c r="D5" s="149">
        <v>1</v>
      </c>
      <c r="E5" s="38">
        <v>0</v>
      </c>
      <c r="G5" s="452"/>
      <c r="H5" s="426" t="s">
        <v>882</v>
      </c>
      <c r="I5" s="429" t="s">
        <v>878</v>
      </c>
      <c r="J5" s="430"/>
      <c r="K5" s="430"/>
      <c r="L5" s="430"/>
      <c r="M5" s="431"/>
      <c r="N5" s="429" t="s">
        <v>879</v>
      </c>
      <c r="O5" s="430"/>
      <c r="P5" s="430"/>
      <c r="Q5" s="430"/>
      <c r="R5" s="431"/>
    </row>
    <row r="6" spans="1:18" s="6" customFormat="1" ht="39.75" customHeight="1">
      <c r="A6" s="449"/>
      <c r="B6" s="443" t="s">
        <v>986</v>
      </c>
      <c r="C6" s="444"/>
      <c r="D6" s="150">
        <v>2</v>
      </c>
      <c r="E6" s="38">
        <v>0</v>
      </c>
      <c r="G6" s="452"/>
      <c r="H6" s="427"/>
      <c r="I6" s="456" t="s">
        <v>987</v>
      </c>
      <c r="J6" s="457" t="s">
        <v>880</v>
      </c>
      <c r="K6" s="434" t="s">
        <v>881</v>
      </c>
      <c r="L6" s="432" t="s">
        <v>988</v>
      </c>
      <c r="M6" s="433"/>
      <c r="N6" s="434" t="s">
        <v>987</v>
      </c>
      <c r="O6" s="434" t="s">
        <v>880</v>
      </c>
      <c r="P6" s="434" t="s">
        <v>881</v>
      </c>
      <c r="Q6" s="432" t="s">
        <v>989</v>
      </c>
      <c r="R6" s="433"/>
    </row>
    <row r="7" spans="1:18" s="6" customFormat="1" ht="39.75" customHeight="1">
      <c r="A7" s="445" t="s">
        <v>743</v>
      </c>
      <c r="B7" s="446"/>
      <c r="C7" s="447"/>
      <c r="D7" s="150">
        <v>3</v>
      </c>
      <c r="E7" s="38">
        <v>0</v>
      </c>
      <c r="G7" s="452"/>
      <c r="H7" s="428"/>
      <c r="I7" s="456"/>
      <c r="J7" s="458"/>
      <c r="K7" s="453"/>
      <c r="L7" s="155" t="s">
        <v>841</v>
      </c>
      <c r="M7" s="90" t="s">
        <v>1013</v>
      </c>
      <c r="N7" s="453"/>
      <c r="O7" s="453"/>
      <c r="P7" s="453"/>
      <c r="Q7" s="155" t="s">
        <v>841</v>
      </c>
      <c r="R7" s="90" t="s">
        <v>1014</v>
      </c>
    </row>
    <row r="8" spans="1:21" s="6" customFormat="1" ht="19.5" customHeight="1">
      <c r="A8" s="472" t="s">
        <v>744</v>
      </c>
      <c r="B8" s="443" t="s">
        <v>890</v>
      </c>
      <c r="C8" s="477"/>
      <c r="D8" s="149">
        <v>4</v>
      </c>
      <c r="E8" s="38">
        <v>0</v>
      </c>
      <c r="G8" s="44" t="s">
        <v>957</v>
      </c>
      <c r="H8" s="145"/>
      <c r="I8" s="144">
        <v>1</v>
      </c>
      <c r="J8" s="145">
        <v>2</v>
      </c>
      <c r="K8" s="145">
        <v>3</v>
      </c>
      <c r="L8" s="145">
        <v>4</v>
      </c>
      <c r="M8" s="145">
        <v>5</v>
      </c>
      <c r="N8" s="145">
        <v>6</v>
      </c>
      <c r="O8" s="145">
        <v>7</v>
      </c>
      <c r="P8" s="145">
        <v>8</v>
      </c>
      <c r="Q8" s="145">
        <v>9</v>
      </c>
      <c r="R8" s="145">
        <v>10</v>
      </c>
      <c r="S8" s="45"/>
      <c r="T8" s="45"/>
      <c r="U8" s="45"/>
    </row>
    <row r="9" spans="1:18" s="6" customFormat="1" ht="19.5" customHeight="1">
      <c r="A9" s="473"/>
      <c r="B9" s="462" t="s">
        <v>884</v>
      </c>
      <c r="C9" s="462"/>
      <c r="D9" s="150">
        <v>5</v>
      </c>
      <c r="E9" s="38">
        <v>0</v>
      </c>
      <c r="G9" s="156" t="s">
        <v>872</v>
      </c>
      <c r="H9" s="149">
        <v>1</v>
      </c>
      <c r="I9" s="169"/>
      <c r="J9" s="169"/>
      <c r="K9" s="169"/>
      <c r="L9" s="169"/>
      <c r="M9" s="169"/>
      <c r="N9" s="169"/>
      <c r="O9" s="169"/>
      <c r="P9" s="169"/>
      <c r="Q9" s="169"/>
      <c r="R9" s="169"/>
    </row>
    <row r="10" spans="1:18" s="6" customFormat="1" ht="29.25" customHeight="1">
      <c r="A10" s="473"/>
      <c r="B10" s="463" t="s">
        <v>885</v>
      </c>
      <c r="C10" s="160" t="s">
        <v>843</v>
      </c>
      <c r="D10" s="149">
        <v>6</v>
      </c>
      <c r="E10" s="169"/>
      <c r="G10" s="156" t="s">
        <v>873</v>
      </c>
      <c r="H10" s="149">
        <v>2</v>
      </c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pans="1:18" s="6" customFormat="1" ht="33" customHeight="1">
      <c r="A11" s="473"/>
      <c r="B11" s="464"/>
      <c r="C11" s="43" t="s">
        <v>1012</v>
      </c>
      <c r="D11" s="149">
        <v>7</v>
      </c>
      <c r="E11" s="169"/>
      <c r="G11" s="156" t="s">
        <v>874</v>
      </c>
      <c r="H11" s="149">
        <v>3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</row>
    <row r="12" spans="1:18" s="6" customFormat="1" ht="19.5" customHeight="1">
      <c r="A12" s="473"/>
      <c r="B12" s="465" t="s">
        <v>886</v>
      </c>
      <c r="C12" s="466"/>
      <c r="D12" s="150">
        <v>8</v>
      </c>
      <c r="E12" s="140"/>
      <c r="G12" s="156" t="s">
        <v>875</v>
      </c>
      <c r="H12" s="149">
        <v>4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69"/>
    </row>
    <row r="13" spans="1:18" s="6" customFormat="1" ht="19.5" customHeight="1">
      <c r="A13" s="474"/>
      <c r="B13" s="443" t="s">
        <v>887</v>
      </c>
      <c r="C13" s="444"/>
      <c r="D13" s="149">
        <v>9</v>
      </c>
      <c r="E13" s="38">
        <v>0</v>
      </c>
      <c r="G13" s="156" t="s">
        <v>876</v>
      </c>
      <c r="H13" s="149">
        <v>5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1:18" s="6" customFormat="1" ht="19.5" customHeight="1">
      <c r="A14" s="467" t="s">
        <v>1004</v>
      </c>
      <c r="B14" s="468"/>
      <c r="C14" s="468"/>
      <c r="D14" s="149">
        <v>10</v>
      </c>
      <c r="E14" s="38">
        <v>0</v>
      </c>
      <c r="G14" s="156" t="s">
        <v>844</v>
      </c>
      <c r="H14" s="149">
        <v>6</v>
      </c>
      <c r="I14" s="169"/>
      <c r="J14" s="169"/>
      <c r="K14" s="169"/>
      <c r="L14" s="169"/>
      <c r="M14" s="169"/>
      <c r="N14" s="169"/>
      <c r="O14" s="169"/>
      <c r="P14" s="169"/>
      <c r="Q14" s="169"/>
      <c r="R14" s="169"/>
    </row>
    <row r="15" spans="1:18" s="6" customFormat="1" ht="19.5" customHeight="1">
      <c r="A15" s="469" t="s">
        <v>1006</v>
      </c>
      <c r="B15" s="470"/>
      <c r="C15" s="471"/>
      <c r="D15" s="149">
        <v>11</v>
      </c>
      <c r="E15" s="38">
        <v>0</v>
      </c>
      <c r="G15" s="157" t="s">
        <v>979</v>
      </c>
      <c r="H15" s="149">
        <v>7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1:18" s="6" customFormat="1" ht="19.5" customHeight="1">
      <c r="A16" s="438" t="s">
        <v>1016</v>
      </c>
      <c r="B16" s="436" t="s">
        <v>990</v>
      </c>
      <c r="C16" s="437"/>
      <c r="D16" s="149">
        <v>12</v>
      </c>
      <c r="E16" s="38">
        <v>0</v>
      </c>
      <c r="G16" s="156" t="s">
        <v>991</v>
      </c>
      <c r="H16" s="149">
        <v>8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</row>
    <row r="17" spans="1:18" s="6" customFormat="1" ht="60" customHeight="1">
      <c r="A17" s="439"/>
      <c r="B17" s="436" t="s">
        <v>1007</v>
      </c>
      <c r="C17" s="437"/>
      <c r="D17" s="149">
        <v>13</v>
      </c>
      <c r="E17" s="38">
        <v>0</v>
      </c>
      <c r="G17" s="156" t="s">
        <v>429</v>
      </c>
      <c r="H17" s="149">
        <v>9</v>
      </c>
      <c r="I17" s="169"/>
      <c r="J17" s="169"/>
      <c r="K17" s="169"/>
      <c r="L17" s="169"/>
      <c r="M17" s="169"/>
      <c r="N17" s="169"/>
      <c r="O17" s="169"/>
      <c r="P17" s="169"/>
      <c r="Q17" s="169"/>
      <c r="R17" s="169"/>
    </row>
    <row r="18" spans="1:18" s="6" customFormat="1" ht="39.75" customHeight="1">
      <c r="A18" s="439"/>
      <c r="B18" s="436" t="s">
        <v>992</v>
      </c>
      <c r="C18" s="437"/>
      <c r="D18" s="149">
        <v>14</v>
      </c>
      <c r="E18" s="38">
        <v>0</v>
      </c>
      <c r="G18" s="156" t="s">
        <v>993</v>
      </c>
      <c r="H18" s="149">
        <v>10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</row>
    <row r="19" spans="1:18" s="6" customFormat="1" ht="39.75" customHeight="1">
      <c r="A19" s="439"/>
      <c r="B19" s="424" t="s">
        <v>994</v>
      </c>
      <c r="C19" s="425"/>
      <c r="D19" s="149">
        <v>15</v>
      </c>
      <c r="E19" s="38">
        <v>0</v>
      </c>
      <c r="G19" s="422" t="s">
        <v>877</v>
      </c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</row>
    <row r="20" spans="1:10" s="6" customFormat="1" ht="39.75" customHeight="1">
      <c r="A20" s="439"/>
      <c r="B20" s="436" t="s">
        <v>995</v>
      </c>
      <c r="C20" s="437"/>
      <c r="D20" s="149">
        <v>16</v>
      </c>
      <c r="E20" s="38">
        <v>0</v>
      </c>
      <c r="G20" s="168" t="s">
        <v>971</v>
      </c>
      <c r="H20" s="153"/>
      <c r="I20" s="48"/>
      <c r="J20" s="48"/>
    </row>
    <row r="21" spans="1:18" s="6" customFormat="1" ht="39.75" customHeight="1">
      <c r="A21" s="440"/>
      <c r="B21" s="436" t="s">
        <v>996</v>
      </c>
      <c r="C21" s="437"/>
      <c r="D21" s="149">
        <v>17</v>
      </c>
      <c r="E21" s="38">
        <v>0</v>
      </c>
      <c r="G21" s="139"/>
      <c r="H21" s="426" t="s">
        <v>882</v>
      </c>
      <c r="I21" s="429" t="s">
        <v>878</v>
      </c>
      <c r="J21" s="430"/>
      <c r="K21" s="430"/>
      <c r="L21" s="430"/>
      <c r="M21" s="431"/>
      <c r="N21" s="429" t="s">
        <v>879</v>
      </c>
      <c r="O21" s="430"/>
      <c r="P21" s="430"/>
      <c r="Q21" s="430"/>
      <c r="R21" s="431"/>
    </row>
    <row r="22" spans="1:18" s="6" customFormat="1" ht="39.75" customHeight="1">
      <c r="A22" s="436" t="s">
        <v>1005</v>
      </c>
      <c r="B22" s="479"/>
      <c r="C22" s="437"/>
      <c r="D22" s="149">
        <v>18</v>
      </c>
      <c r="E22" s="38">
        <v>0</v>
      </c>
      <c r="G22" s="142"/>
      <c r="H22" s="427"/>
      <c r="I22" s="434" t="s">
        <v>987</v>
      </c>
      <c r="J22" s="434" t="s">
        <v>880</v>
      </c>
      <c r="K22" s="434" t="s">
        <v>881</v>
      </c>
      <c r="L22" s="432" t="s">
        <v>988</v>
      </c>
      <c r="M22" s="433"/>
      <c r="N22" s="434" t="s">
        <v>987</v>
      </c>
      <c r="O22" s="434" t="s">
        <v>880</v>
      </c>
      <c r="P22" s="434" t="s">
        <v>881</v>
      </c>
      <c r="Q22" s="432" t="s">
        <v>989</v>
      </c>
      <c r="R22" s="433"/>
    </row>
    <row r="23" spans="1:18" s="6" customFormat="1" ht="39.75" customHeight="1">
      <c r="A23" s="459" t="s">
        <v>746</v>
      </c>
      <c r="B23" s="158" t="s">
        <v>997</v>
      </c>
      <c r="C23" s="159"/>
      <c r="D23" s="149">
        <v>19</v>
      </c>
      <c r="E23" s="38">
        <v>0</v>
      </c>
      <c r="G23" s="143"/>
      <c r="H23" s="428"/>
      <c r="I23" s="435"/>
      <c r="J23" s="435"/>
      <c r="K23" s="435"/>
      <c r="L23" s="155" t="s">
        <v>841</v>
      </c>
      <c r="M23" s="90" t="s">
        <v>842</v>
      </c>
      <c r="N23" s="435"/>
      <c r="O23" s="435"/>
      <c r="P23" s="435"/>
      <c r="Q23" s="155" t="s">
        <v>841</v>
      </c>
      <c r="R23" s="90" t="s">
        <v>842</v>
      </c>
    </row>
    <row r="24" spans="1:18" s="6" customFormat="1" ht="20.25" customHeight="1">
      <c r="A24" s="460"/>
      <c r="B24" s="436" t="s">
        <v>998</v>
      </c>
      <c r="C24" s="437"/>
      <c r="D24" s="149">
        <v>20</v>
      </c>
      <c r="E24" s="38">
        <v>0</v>
      </c>
      <c r="G24" s="145" t="s">
        <v>957</v>
      </c>
      <c r="H24" s="145"/>
      <c r="I24" s="144">
        <v>1</v>
      </c>
      <c r="J24" s="145">
        <v>2</v>
      </c>
      <c r="K24" s="145">
        <v>3</v>
      </c>
      <c r="L24" s="145">
        <v>4</v>
      </c>
      <c r="M24" s="145">
        <v>5</v>
      </c>
      <c r="N24" s="145">
        <v>6</v>
      </c>
      <c r="O24" s="145">
        <v>7</v>
      </c>
      <c r="P24" s="145">
        <v>8</v>
      </c>
      <c r="Q24" s="145">
        <v>9</v>
      </c>
      <c r="R24" s="145">
        <v>10</v>
      </c>
    </row>
    <row r="25" spans="1:18" s="6" customFormat="1" ht="27" customHeight="1">
      <c r="A25" s="460"/>
      <c r="B25" s="436" t="s">
        <v>1000</v>
      </c>
      <c r="C25" s="437"/>
      <c r="D25" s="149">
        <v>21</v>
      </c>
      <c r="E25" s="38">
        <v>0</v>
      </c>
      <c r="G25" s="156" t="s">
        <v>872</v>
      </c>
      <c r="H25" s="149">
        <v>1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</row>
    <row r="26" spans="1:18" s="6" customFormat="1" ht="25.5" customHeight="1">
      <c r="A26" s="461"/>
      <c r="B26" s="436" t="s">
        <v>1009</v>
      </c>
      <c r="C26" s="437"/>
      <c r="D26" s="149">
        <v>22</v>
      </c>
      <c r="E26" s="38">
        <v>0</v>
      </c>
      <c r="G26" s="156" t="s">
        <v>873</v>
      </c>
      <c r="H26" s="149">
        <v>2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</row>
    <row r="27" spans="1:18" s="6" customFormat="1" ht="22.5" customHeight="1">
      <c r="A27" s="459" t="s">
        <v>745</v>
      </c>
      <c r="B27" s="441" t="s">
        <v>999</v>
      </c>
      <c r="C27" s="441"/>
      <c r="D27" s="149">
        <v>23</v>
      </c>
      <c r="E27" s="38">
        <v>0</v>
      </c>
      <c r="G27" s="156" t="s">
        <v>874</v>
      </c>
      <c r="H27" s="149">
        <v>3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69"/>
    </row>
    <row r="28" spans="1:18" s="6" customFormat="1" ht="20.25" customHeight="1">
      <c r="A28" s="460"/>
      <c r="B28" s="423" t="s">
        <v>1000</v>
      </c>
      <c r="C28" s="423"/>
      <c r="D28" s="149">
        <v>24</v>
      </c>
      <c r="E28" s="38">
        <v>0</v>
      </c>
      <c r="G28" s="156" t="s">
        <v>875</v>
      </c>
      <c r="H28" s="149">
        <v>4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18" s="6" customFormat="1" ht="22.5" customHeight="1">
      <c r="A29" s="460"/>
      <c r="B29" s="423" t="s">
        <v>1001</v>
      </c>
      <c r="C29" s="423"/>
      <c r="D29" s="149">
        <v>25</v>
      </c>
      <c r="E29" s="38">
        <v>0</v>
      </c>
      <c r="G29" s="156" t="s">
        <v>876</v>
      </c>
      <c r="H29" s="149">
        <v>5</v>
      </c>
      <c r="I29" s="169"/>
      <c r="J29" s="169"/>
      <c r="K29" s="169"/>
      <c r="L29" s="169"/>
      <c r="M29" s="169"/>
      <c r="N29" s="169"/>
      <c r="O29" s="169"/>
      <c r="P29" s="169"/>
      <c r="Q29" s="169"/>
      <c r="R29" s="169"/>
    </row>
    <row r="30" spans="1:18" s="6" customFormat="1" ht="23.25" customHeight="1">
      <c r="A30" s="461"/>
      <c r="B30" s="436" t="s">
        <v>1002</v>
      </c>
      <c r="C30" s="437"/>
      <c r="D30" s="149">
        <v>26</v>
      </c>
      <c r="E30" s="38">
        <v>0</v>
      </c>
      <c r="G30" s="156" t="s">
        <v>844</v>
      </c>
      <c r="H30" s="149">
        <v>6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2:18" s="6" customFormat="1" ht="32.25" customHeight="1">
      <c r="B31" s="49"/>
      <c r="D31" s="148"/>
      <c r="G31" s="157" t="s">
        <v>979</v>
      </c>
      <c r="H31" s="149">
        <v>7</v>
      </c>
      <c r="I31" s="169"/>
      <c r="J31" s="169"/>
      <c r="K31" s="169"/>
      <c r="L31" s="169"/>
      <c r="M31" s="169"/>
      <c r="N31" s="169"/>
      <c r="O31" s="169"/>
      <c r="P31" s="169"/>
      <c r="Q31" s="169"/>
      <c r="R31" s="169"/>
    </row>
    <row r="32" spans="2:18" s="6" customFormat="1" ht="42" customHeight="1">
      <c r="B32" s="141"/>
      <c r="C32" s="478" t="s">
        <v>1010</v>
      </c>
      <c r="D32" s="478"/>
      <c r="E32" s="478"/>
      <c r="G32" s="156" t="s">
        <v>991</v>
      </c>
      <c r="H32" s="149">
        <v>8</v>
      </c>
      <c r="I32" s="169"/>
      <c r="J32" s="169"/>
      <c r="K32" s="169"/>
      <c r="L32" s="169"/>
      <c r="M32" s="169"/>
      <c r="N32" s="169"/>
      <c r="O32" s="169"/>
      <c r="P32" s="169"/>
      <c r="Q32" s="169"/>
      <c r="R32" s="169"/>
    </row>
    <row r="33" spans="1:18" s="45" customFormat="1" ht="51" customHeight="1">
      <c r="A33" s="6"/>
      <c r="B33" s="141"/>
      <c r="C33" s="157" t="s">
        <v>972</v>
      </c>
      <c r="D33" s="189">
        <v>1</v>
      </c>
      <c r="E33" s="182"/>
      <c r="G33" s="46" t="s">
        <v>429</v>
      </c>
      <c r="H33" s="149">
        <v>9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3:18" s="6" customFormat="1" ht="42.75" customHeight="1">
      <c r="C34" s="157" t="s">
        <v>973</v>
      </c>
      <c r="D34" s="189">
        <v>2</v>
      </c>
      <c r="E34" s="182"/>
      <c r="G34" s="156" t="s">
        <v>1015</v>
      </c>
      <c r="H34" s="149">
        <v>10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4:18" s="7" customFormat="1" ht="24.75" customHeight="1">
      <c r="D35" s="151"/>
      <c r="G35" s="200" t="s">
        <v>522</v>
      </c>
      <c r="H35" s="154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4:18" s="7" customFormat="1" ht="24.75" customHeight="1">
      <c r="D36" s="151"/>
      <c r="G36" s="201" t="s">
        <v>1003</v>
      </c>
      <c r="H36" s="154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4:18" s="7" customFormat="1" ht="24.75" customHeight="1">
      <c r="D37" s="151"/>
      <c r="G37" s="201"/>
      <c r="H37" s="154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9:18" s="6" customFormat="1" ht="24.75" customHeight="1">
      <c r="I38" s="475" t="s">
        <v>1011</v>
      </c>
      <c r="J38" s="475"/>
      <c r="K38" s="484" t="s">
        <v>1</v>
      </c>
      <c r="L38" s="484"/>
      <c r="M38" s="484"/>
      <c r="N38" s="484"/>
      <c r="O38" s="484"/>
      <c r="P38" s="484"/>
      <c r="Q38" s="484"/>
      <c r="R38" s="484"/>
    </row>
    <row r="39" spans="9:18" s="6" customFormat="1" ht="24.75" customHeight="1">
      <c r="I39" s="7"/>
      <c r="J39" s="97"/>
      <c r="K39" s="480" t="s">
        <v>845</v>
      </c>
      <c r="L39" s="480"/>
      <c r="M39" s="480"/>
      <c r="N39" s="480"/>
      <c r="O39" s="480"/>
      <c r="P39" s="480"/>
      <c r="Q39" s="480"/>
      <c r="R39" s="480"/>
    </row>
    <row r="40" spans="9:18" s="6" customFormat="1" ht="24.75" customHeight="1">
      <c r="I40" s="476" t="s">
        <v>748</v>
      </c>
      <c r="J40" s="476"/>
      <c r="K40" s="483"/>
      <c r="L40" s="483"/>
      <c r="M40" s="483"/>
      <c r="N40" s="483"/>
      <c r="O40" s="483"/>
      <c r="P40" s="483"/>
      <c r="Q40" s="483"/>
      <c r="R40" s="483"/>
    </row>
    <row r="41" spans="9:18" s="6" customFormat="1" ht="24.75" customHeight="1">
      <c r="I41" s="476"/>
      <c r="J41" s="476"/>
      <c r="K41" s="485" t="s">
        <v>2</v>
      </c>
      <c r="L41" s="485"/>
      <c r="M41" s="485"/>
      <c r="N41" s="485"/>
      <c r="O41" s="485"/>
      <c r="P41" s="485"/>
      <c r="Q41" s="485"/>
      <c r="R41" s="485"/>
    </row>
    <row r="42" spans="9:18" s="6" customFormat="1" ht="24.75" customHeight="1">
      <c r="I42" s="476"/>
      <c r="J42" s="476"/>
      <c r="K42" s="480" t="s">
        <v>845</v>
      </c>
      <c r="L42" s="480"/>
      <c r="M42" s="480"/>
      <c r="N42" s="480"/>
      <c r="O42" s="480"/>
      <c r="P42" s="480"/>
      <c r="Q42" s="480"/>
      <c r="R42" s="480"/>
    </row>
    <row r="43" spans="9:18" s="6" customFormat="1" ht="24.75" customHeight="1">
      <c r="I43" s="7"/>
      <c r="J43" s="167" t="s">
        <v>888</v>
      </c>
      <c r="K43" s="481" t="s">
        <v>3</v>
      </c>
      <c r="L43" s="481"/>
      <c r="M43" s="481"/>
      <c r="N43" s="166"/>
      <c r="O43" s="482" t="s">
        <v>4</v>
      </c>
      <c r="P43" s="482"/>
      <c r="Q43" s="482"/>
      <c r="R43" s="482"/>
    </row>
    <row r="44" spans="9:18" s="6" customFormat="1" ht="24.75" customHeight="1">
      <c r="I44" s="7"/>
      <c r="J44" s="192"/>
      <c r="K44" s="193"/>
      <c r="L44" s="190" t="s">
        <v>747</v>
      </c>
      <c r="M44" s="192"/>
      <c r="N44" s="194"/>
      <c r="O44" s="195" t="s">
        <v>889</v>
      </c>
      <c r="P44" s="47"/>
      <c r="Q44" s="47"/>
      <c r="R44" s="47"/>
    </row>
    <row r="45" ht="24.75" customHeight="1"/>
  </sheetData>
  <sheetProtection/>
  <mergeCells count="67">
    <mergeCell ref="K43:M43"/>
    <mergeCell ref="O43:R43"/>
    <mergeCell ref="K38:R38"/>
    <mergeCell ref="K39:R39"/>
    <mergeCell ref="K40:R40"/>
    <mergeCell ref="K41:R41"/>
    <mergeCell ref="N22:N23"/>
    <mergeCell ref="O22:O23"/>
    <mergeCell ref="P22:P23"/>
    <mergeCell ref="K42:R42"/>
    <mergeCell ref="I38:J38"/>
    <mergeCell ref="I40:J42"/>
    <mergeCell ref="B8:C8"/>
    <mergeCell ref="C32:E32"/>
    <mergeCell ref="B20:C20"/>
    <mergeCell ref="B21:C21"/>
    <mergeCell ref="A22:C22"/>
    <mergeCell ref="B24:C24"/>
    <mergeCell ref="A27:A30"/>
    <mergeCell ref="B29:C29"/>
    <mergeCell ref="O6:O7"/>
    <mergeCell ref="Q22:R22"/>
    <mergeCell ref="A23:A26"/>
    <mergeCell ref="B9:C9"/>
    <mergeCell ref="B10:B11"/>
    <mergeCell ref="B12:C12"/>
    <mergeCell ref="B13:C13"/>
    <mergeCell ref="A14:C14"/>
    <mergeCell ref="A15:C15"/>
    <mergeCell ref="A8:A13"/>
    <mergeCell ref="P6:P7"/>
    <mergeCell ref="Q6:R6"/>
    <mergeCell ref="G3:R3"/>
    <mergeCell ref="G4:H4"/>
    <mergeCell ref="I5:M5"/>
    <mergeCell ref="N5:R5"/>
    <mergeCell ref="I6:I7"/>
    <mergeCell ref="J6:J7"/>
    <mergeCell ref="K6:K7"/>
    <mergeCell ref="L6:M6"/>
    <mergeCell ref="D2:N2"/>
    <mergeCell ref="A3:E3"/>
    <mergeCell ref="B6:C6"/>
    <mergeCell ref="A7:C7"/>
    <mergeCell ref="A5:A6"/>
    <mergeCell ref="B5:C5"/>
    <mergeCell ref="G5:G7"/>
    <mergeCell ref="H5:H7"/>
    <mergeCell ref="N6:N7"/>
    <mergeCell ref="B30:C30"/>
    <mergeCell ref="A16:A21"/>
    <mergeCell ref="B25:C25"/>
    <mergeCell ref="B26:C26"/>
    <mergeCell ref="B27:C27"/>
    <mergeCell ref="B16:C16"/>
    <mergeCell ref="B17:C17"/>
    <mergeCell ref="B18:C18"/>
    <mergeCell ref="G19:R19"/>
    <mergeCell ref="B28:C28"/>
    <mergeCell ref="B19:C19"/>
    <mergeCell ref="H21:H23"/>
    <mergeCell ref="I21:M21"/>
    <mergeCell ref="N21:R21"/>
    <mergeCell ref="L22:M22"/>
    <mergeCell ref="I22:I23"/>
    <mergeCell ref="J22:J23"/>
    <mergeCell ref="K22:K23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98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2" width="12.7109375" style="4" customWidth="1"/>
    <col min="3" max="4" width="37.7109375" style="204" customWidth="1"/>
    <col min="5" max="16384" width="9.140625" style="4" customWidth="1"/>
  </cols>
  <sheetData>
    <row r="1" spans="1:4" ht="13.5" thickBot="1">
      <c r="A1" s="227" t="s">
        <v>980</v>
      </c>
      <c r="B1" s="227" t="s">
        <v>981</v>
      </c>
      <c r="C1" s="228" t="s">
        <v>982</v>
      </c>
      <c r="D1" s="228" t="s">
        <v>983</v>
      </c>
    </row>
    <row r="2" spans="1:4" s="137" customFormat="1" ht="24" customHeight="1">
      <c r="A2" s="212">
        <f>IF((SUM('Разделы 5, 6, 7, 8'!E8:E10)+SUM('Разделы 5, 6, 7, 8'!E12:E13)&lt;=SUM('Раздел 4'!AG44:AG44)),"","Неверно!")</f>
      </c>
      <c r="B2" s="213">
        <v>144066</v>
      </c>
      <c r="C2" s="214" t="s">
        <v>526</v>
      </c>
      <c r="D2" s="214" t="s">
        <v>7</v>
      </c>
    </row>
    <row r="3" spans="1:4" s="137" customFormat="1" ht="25.5" customHeight="1">
      <c r="A3" s="212">
        <f>IF((SUM('Раздел 4'!AB10:AB10)=SUM('Раздел 4'!W10:AA10)),"","Неверно!")</f>
      </c>
      <c r="B3" s="213">
        <v>144069</v>
      </c>
      <c r="C3" s="214" t="s">
        <v>639</v>
      </c>
      <c r="D3" s="214" t="s">
        <v>8</v>
      </c>
    </row>
    <row r="4" spans="1:4" s="137" customFormat="1" ht="25.5" customHeight="1">
      <c r="A4" s="212">
        <f>IF((SUM('Раздел 4'!AB11:AB11)=SUM('Раздел 4'!W11:AA11)),"","Неверно!")</f>
      </c>
      <c r="B4" s="213">
        <v>144069</v>
      </c>
      <c r="C4" s="214" t="s">
        <v>640</v>
      </c>
      <c r="D4" s="214" t="s">
        <v>8</v>
      </c>
    </row>
    <row r="5" spans="1:4" s="137" customFormat="1" ht="26.25" customHeight="1">
      <c r="A5" s="212">
        <f>IF((SUM('Раздел 4'!AB12:AB12)=SUM('Раздел 4'!W12:AA12)),"","Неверно!")</f>
      </c>
      <c r="B5" s="213">
        <v>144069</v>
      </c>
      <c r="C5" s="214" t="s">
        <v>641</v>
      </c>
      <c r="D5" s="214" t="s">
        <v>8</v>
      </c>
    </row>
    <row r="6" spans="1:4" s="137" customFormat="1" ht="27.75" customHeight="1">
      <c r="A6" s="212">
        <f>IF((SUM('Раздел 4'!AB13:AB13)=SUM('Раздел 4'!W13:AA13)),"","Неверно!")</f>
      </c>
      <c r="B6" s="213">
        <v>144069</v>
      </c>
      <c r="C6" s="214" t="s">
        <v>642</v>
      </c>
      <c r="D6" s="214" t="s">
        <v>8</v>
      </c>
    </row>
    <row r="7" spans="1:4" s="137" customFormat="1" ht="25.5">
      <c r="A7" s="212">
        <f>IF((SUM('Раздел 4'!AB14:AB14)=SUM('Раздел 4'!W14:AA14)),"","Неверно!")</f>
      </c>
      <c r="B7" s="213">
        <v>144069</v>
      </c>
      <c r="C7" s="214" t="s">
        <v>643</v>
      </c>
      <c r="D7" s="214" t="s">
        <v>8</v>
      </c>
    </row>
    <row r="8" spans="1:4" s="137" customFormat="1" ht="25.5">
      <c r="A8" s="212">
        <f>IF((SUM('Раздел 4'!AB15:AB15)=SUM('Раздел 4'!W15:AA15)),"","Неверно!")</f>
      </c>
      <c r="B8" s="213">
        <v>144069</v>
      </c>
      <c r="C8" s="214" t="s">
        <v>644</v>
      </c>
      <c r="D8" s="214" t="s">
        <v>8</v>
      </c>
    </row>
    <row r="9" spans="1:4" s="137" customFormat="1" ht="25.5">
      <c r="A9" s="212">
        <f>IF((SUM('Раздел 4'!AB16:AB16)=SUM('Раздел 4'!W16:AA16)),"","Неверно!")</f>
      </c>
      <c r="B9" s="213">
        <v>144069</v>
      </c>
      <c r="C9" s="214" t="s">
        <v>645</v>
      </c>
      <c r="D9" s="214" t="s">
        <v>8</v>
      </c>
    </row>
    <row r="10" spans="1:4" s="137" customFormat="1" ht="25.5">
      <c r="A10" s="212">
        <f>IF((SUM('Раздел 4'!AB17:AB17)=SUM('Раздел 4'!W17:AA17)),"","Неверно!")</f>
      </c>
      <c r="B10" s="213">
        <v>144069</v>
      </c>
      <c r="C10" s="214" t="s">
        <v>646</v>
      </c>
      <c r="D10" s="214" t="s">
        <v>8</v>
      </c>
    </row>
    <row r="11" spans="1:4" s="137" customFormat="1" ht="25.5">
      <c r="A11" s="212">
        <f>IF((SUM('Раздел 4'!AB18:AB18)=SUM('Раздел 4'!W18:AA18)),"","Неверно!")</f>
      </c>
      <c r="B11" s="213">
        <v>144069</v>
      </c>
      <c r="C11" s="214" t="s">
        <v>647</v>
      </c>
      <c r="D11" s="214" t="s">
        <v>8</v>
      </c>
    </row>
    <row r="12" spans="1:4" s="137" customFormat="1" ht="25.5">
      <c r="A12" s="212">
        <f>IF((SUM('Раздел 4'!AB19:AB19)=SUM('Раздел 4'!W19:AA19)),"","Неверно!")</f>
      </c>
      <c r="B12" s="213">
        <v>144069</v>
      </c>
      <c r="C12" s="214" t="s">
        <v>648</v>
      </c>
      <c r="D12" s="214" t="s">
        <v>8</v>
      </c>
    </row>
    <row r="13" spans="1:4" s="137" customFormat="1" ht="25.5">
      <c r="A13" s="212">
        <f>IF((SUM('Раздел 4'!AB20:AB20)=SUM('Раздел 4'!W20:AA20)),"","Неверно!")</f>
      </c>
      <c r="B13" s="213">
        <v>144069</v>
      </c>
      <c r="C13" s="214" t="s">
        <v>649</v>
      </c>
      <c r="D13" s="214" t="s">
        <v>8</v>
      </c>
    </row>
    <row r="14" spans="1:4" s="137" customFormat="1" ht="25.5">
      <c r="A14" s="212">
        <f>IF((SUM('Раздел 4'!AB21:AB21)=SUM('Раздел 4'!W21:AA21)),"","Неверно!")</f>
      </c>
      <c r="B14" s="213">
        <v>144069</v>
      </c>
      <c r="C14" s="214" t="s">
        <v>650</v>
      </c>
      <c r="D14" s="214" t="s">
        <v>8</v>
      </c>
    </row>
    <row r="15" spans="1:4" s="137" customFormat="1" ht="25.5">
      <c r="A15" s="212">
        <f>IF((SUM('Раздел 4'!AB22:AB22)=SUM('Раздел 4'!W22:AA22)),"","Неверно!")</f>
      </c>
      <c r="B15" s="213">
        <v>144069</v>
      </c>
      <c r="C15" s="214" t="s">
        <v>651</v>
      </c>
      <c r="D15" s="214" t="s">
        <v>8</v>
      </c>
    </row>
    <row r="16" spans="1:4" s="137" customFormat="1" ht="25.5">
      <c r="A16" s="212">
        <f>IF((SUM('Раздел 4'!AB23:AB23)=SUM('Раздел 4'!W23:AA23)),"","Неверно!")</f>
      </c>
      <c r="B16" s="213">
        <v>144069</v>
      </c>
      <c r="C16" s="214" t="s">
        <v>652</v>
      </c>
      <c r="D16" s="214" t="s">
        <v>8</v>
      </c>
    </row>
    <row r="17" spans="1:4" s="137" customFormat="1" ht="25.5">
      <c r="A17" s="212">
        <f>IF((SUM('Раздел 4'!AB24:AB24)=SUM('Раздел 4'!W24:AA24)),"","Неверно!")</f>
      </c>
      <c r="B17" s="213">
        <v>144069</v>
      </c>
      <c r="C17" s="214" t="s">
        <v>653</v>
      </c>
      <c r="D17" s="214" t="s">
        <v>8</v>
      </c>
    </row>
    <row r="18" spans="1:4" s="137" customFormat="1" ht="25.5">
      <c r="A18" s="212">
        <f>IF((SUM('Раздел 4'!AB25:AB25)=SUM('Раздел 4'!W25:AA25)),"","Неверно!")</f>
      </c>
      <c r="B18" s="213">
        <v>144069</v>
      </c>
      <c r="C18" s="214" t="s">
        <v>654</v>
      </c>
      <c r="D18" s="214" t="s">
        <v>8</v>
      </c>
    </row>
    <row r="19" spans="1:4" s="137" customFormat="1" ht="25.5">
      <c r="A19" s="212">
        <f>IF((SUM('Раздел 4'!AB26:AB26)=SUM('Раздел 4'!W26:AA26)),"","Неверно!")</f>
      </c>
      <c r="B19" s="213">
        <v>144069</v>
      </c>
      <c r="C19" s="214" t="s">
        <v>655</v>
      </c>
      <c r="D19" s="214" t="s">
        <v>8</v>
      </c>
    </row>
    <row r="20" spans="1:4" s="137" customFormat="1" ht="25.5">
      <c r="A20" s="212">
        <f>IF((SUM('Раздел 4'!AB27:AB27)=SUM('Раздел 4'!W27:AA27)),"","Неверно!")</f>
      </c>
      <c r="B20" s="213">
        <v>144069</v>
      </c>
      <c r="C20" s="214" t="s">
        <v>656</v>
      </c>
      <c r="D20" s="214" t="s">
        <v>8</v>
      </c>
    </row>
    <row r="21" spans="1:4" s="137" customFormat="1" ht="25.5">
      <c r="A21" s="212">
        <f>IF((SUM('Раздел 4'!AB28:AB28)=SUM('Раздел 4'!W28:AA28)),"","Неверно!")</f>
      </c>
      <c r="B21" s="213">
        <v>144069</v>
      </c>
      <c r="C21" s="214" t="s">
        <v>657</v>
      </c>
      <c r="D21" s="214" t="s">
        <v>8</v>
      </c>
    </row>
    <row r="22" spans="1:4" s="137" customFormat="1" ht="25.5">
      <c r="A22" s="212">
        <f>IF((SUM('Раздел 4'!AB29:AB29)=SUM('Раздел 4'!W29:AA29)),"","Неверно!")</f>
      </c>
      <c r="B22" s="213">
        <v>144069</v>
      </c>
      <c r="C22" s="214" t="s">
        <v>658</v>
      </c>
      <c r="D22" s="214" t="s">
        <v>8</v>
      </c>
    </row>
    <row r="23" spans="1:4" s="137" customFormat="1" ht="25.5">
      <c r="A23" s="212">
        <f>IF((SUM('Раздел 4'!AB30:AB30)=SUM('Раздел 4'!W30:AA30)),"","Неверно!")</f>
      </c>
      <c r="B23" s="213">
        <v>144069</v>
      </c>
      <c r="C23" s="214" t="s">
        <v>659</v>
      </c>
      <c r="D23" s="214" t="s">
        <v>8</v>
      </c>
    </row>
    <row r="24" spans="1:4" s="137" customFormat="1" ht="25.5">
      <c r="A24" s="212">
        <f>IF((SUM('Раздел 4'!AB31:AB31)=SUM('Раздел 4'!W31:AA31)),"","Неверно!")</f>
      </c>
      <c r="B24" s="213">
        <v>144069</v>
      </c>
      <c r="C24" s="214" t="s">
        <v>660</v>
      </c>
      <c r="D24" s="214" t="s">
        <v>8</v>
      </c>
    </row>
    <row r="25" spans="1:4" s="137" customFormat="1" ht="25.5">
      <c r="A25" s="212">
        <f>IF((SUM('Раздел 4'!AB32:AB32)=SUM('Раздел 4'!W32:AA32)),"","Неверно!")</f>
      </c>
      <c r="B25" s="213">
        <v>144069</v>
      </c>
      <c r="C25" s="214" t="s">
        <v>661</v>
      </c>
      <c r="D25" s="214" t="s">
        <v>8</v>
      </c>
    </row>
    <row r="26" spans="1:4" s="137" customFormat="1" ht="25.5">
      <c r="A26" s="212">
        <f>IF((SUM('Раздел 4'!AB33:AB33)=SUM('Раздел 4'!W33:AA33)),"","Неверно!")</f>
      </c>
      <c r="B26" s="213">
        <v>144069</v>
      </c>
      <c r="C26" s="214" t="s">
        <v>662</v>
      </c>
      <c r="D26" s="214" t="s">
        <v>8</v>
      </c>
    </row>
    <row r="27" spans="1:4" s="137" customFormat="1" ht="25.5">
      <c r="A27" s="212">
        <f>IF((SUM('Раздел 4'!AB34:AB34)=SUM('Раздел 4'!W34:AA34)),"","Неверно!")</f>
      </c>
      <c r="B27" s="213">
        <v>144069</v>
      </c>
      <c r="C27" s="214" t="s">
        <v>663</v>
      </c>
      <c r="D27" s="214" t="s">
        <v>8</v>
      </c>
    </row>
    <row r="28" spans="1:4" s="137" customFormat="1" ht="25.5">
      <c r="A28" s="212">
        <f>IF((SUM('Раздел 4'!AB35:AB35)=SUM('Раздел 4'!W35:AA35)),"","Неверно!")</f>
      </c>
      <c r="B28" s="213">
        <v>144069</v>
      </c>
      <c r="C28" s="214" t="s">
        <v>664</v>
      </c>
      <c r="D28" s="214" t="s">
        <v>8</v>
      </c>
    </row>
    <row r="29" spans="1:4" s="137" customFormat="1" ht="25.5">
      <c r="A29" s="212">
        <f>IF((SUM('Раздел 4'!AB36:AB36)=SUM('Раздел 4'!W36:AA36)),"","Неверно!")</f>
      </c>
      <c r="B29" s="213">
        <v>144069</v>
      </c>
      <c r="C29" s="214" t="s">
        <v>665</v>
      </c>
      <c r="D29" s="214" t="s">
        <v>8</v>
      </c>
    </row>
    <row r="30" spans="1:4" s="137" customFormat="1" ht="25.5">
      <c r="A30" s="212">
        <f>IF((SUM('Раздел 4'!AB37:AB37)=SUM('Раздел 4'!W37:AA37)),"","Неверно!")</f>
      </c>
      <c r="B30" s="213">
        <v>144069</v>
      </c>
      <c r="C30" s="214" t="s">
        <v>666</v>
      </c>
      <c r="D30" s="214" t="s">
        <v>8</v>
      </c>
    </row>
    <row r="31" spans="1:4" s="137" customFormat="1" ht="25.5">
      <c r="A31" s="212">
        <f>IF((SUM('Раздел 4'!AB38:AB38)=SUM('Раздел 4'!W38:AA38)),"","Неверно!")</f>
      </c>
      <c r="B31" s="213">
        <v>144069</v>
      </c>
      <c r="C31" s="214" t="s">
        <v>667</v>
      </c>
      <c r="D31" s="214" t="s">
        <v>8</v>
      </c>
    </row>
    <row r="32" spans="1:4" s="137" customFormat="1" ht="25.5">
      <c r="A32" s="212">
        <f>IF((SUM('Раздел 4'!AB39:AB39)=SUM('Раздел 4'!W39:AA39)),"","Неверно!")</f>
      </c>
      <c r="B32" s="213">
        <v>144069</v>
      </c>
      <c r="C32" s="214" t="s">
        <v>668</v>
      </c>
      <c r="D32" s="214" t="s">
        <v>8</v>
      </c>
    </row>
    <row r="33" spans="1:4" s="137" customFormat="1" ht="25.5">
      <c r="A33" s="212">
        <f>IF((SUM('Раздел 4'!AB40:AB40)=SUM('Раздел 4'!W40:AA40)),"","Неверно!")</f>
      </c>
      <c r="B33" s="213">
        <v>144069</v>
      </c>
      <c r="C33" s="214" t="s">
        <v>669</v>
      </c>
      <c r="D33" s="214" t="s">
        <v>8</v>
      </c>
    </row>
    <row r="34" spans="1:4" s="137" customFormat="1" ht="25.5">
      <c r="A34" s="212">
        <f>IF((SUM('Раздел 4'!AB41:AB41)=SUM('Раздел 4'!W41:AA41)),"","Неверно!")</f>
      </c>
      <c r="B34" s="213">
        <v>144069</v>
      </c>
      <c r="C34" s="214" t="s">
        <v>670</v>
      </c>
      <c r="D34" s="214" t="s">
        <v>8</v>
      </c>
    </row>
    <row r="35" spans="1:4" s="137" customFormat="1" ht="25.5">
      <c r="A35" s="212">
        <f>IF((SUM('Раздел 4'!AB42:AB42)=SUM('Раздел 4'!W42:AA42)),"","Неверно!")</f>
      </c>
      <c r="B35" s="213">
        <v>144069</v>
      </c>
      <c r="C35" s="214" t="s">
        <v>671</v>
      </c>
      <c r="D35" s="214" t="s">
        <v>8</v>
      </c>
    </row>
    <row r="36" spans="1:4" s="137" customFormat="1" ht="25.5">
      <c r="A36" s="212">
        <f>IF((SUM('Раздел 4'!AB43:AB43)=SUM('Раздел 4'!W43:AA43)),"","Неверно!")</f>
      </c>
      <c r="B36" s="213">
        <v>144069</v>
      </c>
      <c r="C36" s="214" t="s">
        <v>672</v>
      </c>
      <c r="D36" s="214" t="s">
        <v>8</v>
      </c>
    </row>
    <row r="37" spans="1:4" s="137" customFormat="1" ht="25.5">
      <c r="A37" s="212">
        <f>IF((SUM('Раздел 4'!AB44:AB44)=SUM('Раздел 4'!W44:AA44)),"","Неверно!")</f>
      </c>
      <c r="B37" s="213">
        <v>144069</v>
      </c>
      <c r="C37" s="214" t="s">
        <v>673</v>
      </c>
      <c r="D37" s="214" t="s">
        <v>8</v>
      </c>
    </row>
    <row r="38" spans="1:4" s="137" customFormat="1" ht="25.5">
      <c r="A38" s="212">
        <f>IF((SUM('Раздел 4'!AB45:AB45)=SUM('Раздел 4'!W45:AA45)),"","Неверно!")</f>
      </c>
      <c r="B38" s="213">
        <v>144069</v>
      </c>
      <c r="C38" s="214" t="s">
        <v>674</v>
      </c>
      <c r="D38" s="214" t="s">
        <v>8</v>
      </c>
    </row>
    <row r="39" spans="1:4" s="137" customFormat="1" ht="25.5">
      <c r="A39" s="212">
        <f>IF((SUM('Раздел 4'!AB46:AB46)=SUM('Раздел 4'!W46:AA46)),"","Неверно!")</f>
      </c>
      <c r="B39" s="213">
        <v>144069</v>
      </c>
      <c r="C39" s="214" t="s">
        <v>675</v>
      </c>
      <c r="D39" s="214" t="s">
        <v>8</v>
      </c>
    </row>
    <row r="40" spans="1:4" s="137" customFormat="1" ht="25.5">
      <c r="A40" s="212">
        <f>IF((SUM('Раздел 4'!AB47:AB47)=SUM('Раздел 4'!W47:AA47)),"","Неверно!")</f>
      </c>
      <c r="B40" s="213">
        <v>144069</v>
      </c>
      <c r="C40" s="214" t="s">
        <v>676</v>
      </c>
      <c r="D40" s="214" t="s">
        <v>8</v>
      </c>
    </row>
    <row r="41" spans="1:4" s="137" customFormat="1" ht="25.5">
      <c r="A41" s="212">
        <f>IF((SUM('Раздел 4'!AB48:AB48)=SUM('Раздел 4'!W48:AA48)),"","Неверно!")</f>
      </c>
      <c r="B41" s="213">
        <v>144069</v>
      </c>
      <c r="C41" s="214" t="s">
        <v>677</v>
      </c>
      <c r="D41" s="214" t="s">
        <v>8</v>
      </c>
    </row>
    <row r="42" spans="1:4" s="137" customFormat="1" ht="25.5">
      <c r="A42" s="212">
        <f>IF((SUM('Раздел 4'!AB49:AB49)=SUM('Раздел 4'!W49:AA49)),"","Неверно!")</f>
      </c>
      <c r="B42" s="213">
        <v>144069</v>
      </c>
      <c r="C42" s="214" t="s">
        <v>678</v>
      </c>
      <c r="D42" s="214" t="s">
        <v>8</v>
      </c>
    </row>
    <row r="43" spans="1:4" s="137" customFormat="1" ht="25.5">
      <c r="A43" s="212">
        <f>IF((SUM('Раздел 4'!AB50:AB50)=SUM('Раздел 4'!W50:AA50)),"","Неверно!")</f>
      </c>
      <c r="B43" s="213">
        <v>144069</v>
      </c>
      <c r="C43" s="214" t="s">
        <v>679</v>
      </c>
      <c r="D43" s="214" t="s">
        <v>8</v>
      </c>
    </row>
    <row r="44" spans="1:4" s="137" customFormat="1" ht="25.5">
      <c r="A44" s="212">
        <f>IF((SUM('Раздел 4'!AB51:AB51)=SUM('Раздел 4'!W51:AA51)),"","Неверно!")</f>
      </c>
      <c r="B44" s="213">
        <v>144069</v>
      </c>
      <c r="C44" s="214" t="s">
        <v>680</v>
      </c>
      <c r="D44" s="214" t="s">
        <v>8</v>
      </c>
    </row>
    <row r="45" spans="1:4" s="137" customFormat="1" ht="25.5">
      <c r="A45" s="212">
        <f>IF((SUM('Раздел 4'!AB52:AB52)=SUM('Раздел 4'!W52:AA52)),"","Неверно!")</f>
      </c>
      <c r="B45" s="213">
        <v>144069</v>
      </c>
      <c r="C45" s="214" t="s">
        <v>681</v>
      </c>
      <c r="D45" s="214" t="s">
        <v>8</v>
      </c>
    </row>
    <row r="46" spans="1:4" s="137" customFormat="1" ht="25.5">
      <c r="A46" s="212">
        <f>IF((SUM('Раздел 4'!AB53:AB53)=SUM('Раздел 4'!W53:AA53)),"","Неверно!")</f>
      </c>
      <c r="B46" s="213">
        <v>144069</v>
      </c>
      <c r="C46" s="214" t="s">
        <v>682</v>
      </c>
      <c r="D46" s="214" t="s">
        <v>8</v>
      </c>
    </row>
    <row r="47" spans="1:4" s="137" customFormat="1" ht="25.5">
      <c r="A47" s="212">
        <f>IF((SUM('Раздел 4'!AB54:AB54)=SUM('Раздел 4'!W54:AA54)),"","Неверно!")</f>
      </c>
      <c r="B47" s="213">
        <v>144069</v>
      </c>
      <c r="C47" s="214" t="s">
        <v>683</v>
      </c>
      <c r="D47" s="214" t="s">
        <v>8</v>
      </c>
    </row>
    <row r="48" spans="1:4" s="137" customFormat="1" ht="25.5">
      <c r="A48" s="212">
        <f>IF((SUM('Раздел 4'!AB55:AB55)=SUM('Раздел 4'!W55:AA55)),"","Неверно!")</f>
      </c>
      <c r="B48" s="213">
        <v>144069</v>
      </c>
      <c r="C48" s="214" t="s">
        <v>684</v>
      </c>
      <c r="D48" s="214" t="s">
        <v>8</v>
      </c>
    </row>
    <row r="49" spans="1:4" s="137" customFormat="1" ht="25.5">
      <c r="A49" s="212">
        <f>IF((SUM('Раздел 4'!AB56:AB56)=SUM('Раздел 4'!W56:AA56)),"","Неверно!")</f>
      </c>
      <c r="B49" s="213">
        <v>144069</v>
      </c>
      <c r="C49" s="214" t="s">
        <v>685</v>
      </c>
      <c r="D49" s="214" t="s">
        <v>8</v>
      </c>
    </row>
    <row r="50" spans="1:4" s="137" customFormat="1" ht="25.5">
      <c r="A50" s="212">
        <f>IF((SUM('Разделы 5, 6, 7, 8'!E27:E30)&lt;=SUM('Раздел 4'!AC44:AD44)),"","Неверно!")</f>
      </c>
      <c r="B50" s="213">
        <v>144070</v>
      </c>
      <c r="C50" s="214" t="s">
        <v>686</v>
      </c>
      <c r="D50" s="214" t="s">
        <v>9</v>
      </c>
    </row>
    <row r="51" spans="1:4" s="137" customFormat="1" ht="25.5">
      <c r="A51" s="212">
        <f>IF((SUM('Разделы 5, 6, 7, 8'!E23:E26)&lt;=SUM('Раздел 4'!AE44:AE44)),"","Неверно!")</f>
      </c>
      <c r="B51" s="213">
        <v>144071</v>
      </c>
      <c r="C51" s="214" t="s">
        <v>687</v>
      </c>
      <c r="D51" s="214" t="s">
        <v>10</v>
      </c>
    </row>
    <row r="52" spans="1:4" s="137" customFormat="1" ht="25.5">
      <c r="A52" s="212">
        <f>IF((SUM('Разделы 5, 6, 7, 8'!E22:E22)&lt;=SUM('Раздел 4'!AH41:AH42)),"","Неверно!")</f>
      </c>
      <c r="B52" s="213">
        <v>144072</v>
      </c>
      <c r="C52" s="214" t="s">
        <v>688</v>
      </c>
      <c r="D52" s="214" t="s">
        <v>11</v>
      </c>
    </row>
    <row r="53" spans="1:4" s="137" customFormat="1" ht="25.5">
      <c r="A53" s="212">
        <f>IF((SUM('Разделы 5, 6, 7, 8'!E16:E21)&lt;=SUM('Раздел 4'!AG44:AG44)),"","Неверно!")</f>
      </c>
      <c r="B53" s="213">
        <v>144073</v>
      </c>
      <c r="C53" s="214" t="s">
        <v>689</v>
      </c>
      <c r="D53" s="214" t="s">
        <v>12</v>
      </c>
    </row>
    <row r="54" spans="1:4" s="137" customFormat="1" ht="25.5">
      <c r="A54" s="212">
        <f>IF((SUM('Разделы 5, 6, 7, 8'!E14:E14)&lt;=SUM('Раздел 4'!AB44:AB44)),"","Неверно!")</f>
      </c>
      <c r="B54" s="213">
        <v>144074</v>
      </c>
      <c r="C54" s="214" t="s">
        <v>690</v>
      </c>
      <c r="D54" s="214" t="s">
        <v>13</v>
      </c>
    </row>
    <row r="55" spans="1:4" s="137" customFormat="1" ht="25.5">
      <c r="A55" s="212">
        <f>IF((SUM('Раздел 4'!AI10:AI10)&lt;=SUM('Раздел 4'!T10:T10)),"","Неверно!")</f>
      </c>
      <c r="B55" s="213">
        <v>144075</v>
      </c>
      <c r="C55" s="214" t="s">
        <v>691</v>
      </c>
      <c r="D55" s="214" t="s">
        <v>14</v>
      </c>
    </row>
    <row r="56" spans="1:4" s="137" customFormat="1" ht="25.5">
      <c r="A56" s="212">
        <f>IF((SUM('Раздел 4'!AI11:AI11)&lt;=SUM('Раздел 4'!T11:T11)),"","Неверно!")</f>
      </c>
      <c r="B56" s="213">
        <v>144075</v>
      </c>
      <c r="C56" s="214" t="s">
        <v>692</v>
      </c>
      <c r="D56" s="214" t="s">
        <v>14</v>
      </c>
    </row>
    <row r="57" spans="1:4" s="137" customFormat="1" ht="25.5">
      <c r="A57" s="212">
        <f>IF((SUM('Раздел 4'!AI12:AI12)&lt;=SUM('Раздел 4'!T12:T12)),"","Неверно!")</f>
      </c>
      <c r="B57" s="213">
        <v>144075</v>
      </c>
      <c r="C57" s="214" t="s">
        <v>693</v>
      </c>
      <c r="D57" s="214" t="s">
        <v>14</v>
      </c>
    </row>
    <row r="58" spans="1:4" s="137" customFormat="1" ht="25.5">
      <c r="A58" s="212">
        <f>IF((SUM('Раздел 4'!AI13:AI13)&lt;=SUM('Раздел 4'!T13:T13)),"","Неверно!")</f>
      </c>
      <c r="B58" s="213">
        <v>144075</v>
      </c>
      <c r="C58" s="214" t="s">
        <v>694</v>
      </c>
      <c r="D58" s="214" t="s">
        <v>14</v>
      </c>
    </row>
    <row r="59" spans="1:4" s="137" customFormat="1" ht="25.5">
      <c r="A59" s="212">
        <f>IF((SUM('Раздел 4'!AI14:AI14)&lt;=SUM('Раздел 4'!T14:T14)),"","Неверно!")</f>
      </c>
      <c r="B59" s="213">
        <v>144075</v>
      </c>
      <c r="C59" s="214" t="s">
        <v>695</v>
      </c>
      <c r="D59" s="214" t="s">
        <v>14</v>
      </c>
    </row>
    <row r="60" spans="1:4" s="137" customFormat="1" ht="25.5">
      <c r="A60" s="212">
        <f>IF((SUM('Раздел 4'!AI15:AI15)&lt;=SUM('Раздел 4'!T15:T15)),"","Неверно!")</f>
      </c>
      <c r="B60" s="213">
        <v>144075</v>
      </c>
      <c r="C60" s="214" t="s">
        <v>696</v>
      </c>
      <c r="D60" s="214" t="s">
        <v>14</v>
      </c>
    </row>
    <row r="61" spans="1:4" s="137" customFormat="1" ht="25.5">
      <c r="A61" s="212">
        <f>IF((SUM('Раздел 4'!AI16:AI16)&lt;=SUM('Раздел 4'!T16:T16)),"","Неверно!")</f>
      </c>
      <c r="B61" s="213">
        <v>144075</v>
      </c>
      <c r="C61" s="214" t="s">
        <v>697</v>
      </c>
      <c r="D61" s="214" t="s">
        <v>14</v>
      </c>
    </row>
    <row r="62" spans="1:4" s="137" customFormat="1" ht="25.5">
      <c r="A62" s="212">
        <f>IF((SUM('Раздел 4'!AI17:AI17)&lt;=SUM('Раздел 4'!T17:T17)),"","Неверно!")</f>
      </c>
      <c r="B62" s="213">
        <v>144075</v>
      </c>
      <c r="C62" s="214" t="s">
        <v>698</v>
      </c>
      <c r="D62" s="214" t="s">
        <v>14</v>
      </c>
    </row>
    <row r="63" spans="1:4" s="137" customFormat="1" ht="25.5">
      <c r="A63" s="212">
        <f>IF((SUM('Раздел 4'!AI18:AI18)&lt;=SUM('Раздел 4'!T18:T18)),"","Неверно!")</f>
      </c>
      <c r="B63" s="213">
        <v>144075</v>
      </c>
      <c r="C63" s="214" t="s">
        <v>699</v>
      </c>
      <c r="D63" s="214" t="s">
        <v>14</v>
      </c>
    </row>
    <row r="64" spans="1:4" s="137" customFormat="1" ht="25.5">
      <c r="A64" s="212">
        <f>IF((SUM('Раздел 4'!AI19:AI19)&lt;=SUM('Раздел 4'!T19:T19)),"","Неверно!")</f>
      </c>
      <c r="B64" s="213">
        <v>144075</v>
      </c>
      <c r="C64" s="214" t="s">
        <v>700</v>
      </c>
      <c r="D64" s="214" t="s">
        <v>14</v>
      </c>
    </row>
    <row r="65" spans="1:4" s="137" customFormat="1" ht="25.5">
      <c r="A65" s="212">
        <f>IF((SUM('Раздел 4'!AI20:AI20)&lt;=SUM('Раздел 4'!T20:T20)),"","Неверно!")</f>
      </c>
      <c r="B65" s="213">
        <v>144075</v>
      </c>
      <c r="C65" s="214" t="s">
        <v>701</v>
      </c>
      <c r="D65" s="214" t="s">
        <v>14</v>
      </c>
    </row>
    <row r="66" spans="1:4" s="137" customFormat="1" ht="25.5">
      <c r="A66" s="212">
        <f>IF((SUM('Раздел 4'!AI21:AI21)&lt;=SUM('Раздел 4'!T21:T21)),"","Неверно!")</f>
      </c>
      <c r="B66" s="213">
        <v>144075</v>
      </c>
      <c r="C66" s="214" t="s">
        <v>702</v>
      </c>
      <c r="D66" s="214" t="s">
        <v>14</v>
      </c>
    </row>
    <row r="67" spans="1:4" s="137" customFormat="1" ht="25.5">
      <c r="A67" s="212">
        <f>IF((SUM('Раздел 4'!AI22:AI22)&lt;=SUM('Раздел 4'!T22:T22)),"","Неверно!")</f>
      </c>
      <c r="B67" s="213">
        <v>144075</v>
      </c>
      <c r="C67" s="214" t="s">
        <v>703</v>
      </c>
      <c r="D67" s="214" t="s">
        <v>14</v>
      </c>
    </row>
    <row r="68" spans="1:4" s="137" customFormat="1" ht="25.5">
      <c r="A68" s="212">
        <f>IF((SUM('Раздел 4'!AI23:AI23)&lt;=SUM('Раздел 4'!T23:T23)),"","Неверно!")</f>
      </c>
      <c r="B68" s="213">
        <v>144075</v>
      </c>
      <c r="C68" s="214" t="s">
        <v>704</v>
      </c>
      <c r="D68" s="214" t="s">
        <v>14</v>
      </c>
    </row>
    <row r="69" spans="1:4" s="137" customFormat="1" ht="25.5">
      <c r="A69" s="212">
        <f>IF((SUM('Раздел 4'!AI24:AI24)&lt;=SUM('Раздел 4'!T24:T24)),"","Неверно!")</f>
      </c>
      <c r="B69" s="213">
        <v>144075</v>
      </c>
      <c r="C69" s="214" t="s">
        <v>705</v>
      </c>
      <c r="D69" s="214" t="s">
        <v>14</v>
      </c>
    </row>
    <row r="70" spans="1:4" s="137" customFormat="1" ht="25.5">
      <c r="A70" s="212">
        <f>IF((SUM('Раздел 4'!AI25:AI25)&lt;=SUM('Раздел 4'!T25:T25)),"","Неверно!")</f>
      </c>
      <c r="B70" s="213">
        <v>144075</v>
      </c>
      <c r="C70" s="214" t="s">
        <v>706</v>
      </c>
      <c r="D70" s="214" t="s">
        <v>14</v>
      </c>
    </row>
    <row r="71" spans="1:4" s="137" customFormat="1" ht="25.5">
      <c r="A71" s="212">
        <f>IF((SUM('Раздел 4'!AI26:AI26)&lt;=SUM('Раздел 4'!T26:T26)),"","Неверно!")</f>
      </c>
      <c r="B71" s="213">
        <v>144075</v>
      </c>
      <c r="C71" s="214" t="s">
        <v>707</v>
      </c>
      <c r="D71" s="214" t="s">
        <v>14</v>
      </c>
    </row>
    <row r="72" spans="1:4" s="137" customFormat="1" ht="25.5">
      <c r="A72" s="212">
        <f>IF((SUM('Раздел 4'!AI27:AI27)&lt;=SUM('Раздел 4'!T27:T27)),"","Неверно!")</f>
      </c>
      <c r="B72" s="213">
        <v>144075</v>
      </c>
      <c r="C72" s="214" t="s">
        <v>708</v>
      </c>
      <c r="D72" s="214" t="s">
        <v>14</v>
      </c>
    </row>
    <row r="73" spans="1:4" s="137" customFormat="1" ht="25.5">
      <c r="A73" s="212">
        <f>IF((SUM('Раздел 4'!AI28:AI28)&lt;=SUM('Раздел 4'!T28:T28)),"","Неверно!")</f>
      </c>
      <c r="B73" s="213">
        <v>144075</v>
      </c>
      <c r="C73" s="214" t="s">
        <v>709</v>
      </c>
      <c r="D73" s="214" t="s">
        <v>14</v>
      </c>
    </row>
    <row r="74" spans="1:4" s="137" customFormat="1" ht="25.5">
      <c r="A74" s="212">
        <f>IF((SUM('Раздел 4'!AI29:AI29)&lt;=SUM('Раздел 4'!T29:T29)),"","Неверно!")</f>
      </c>
      <c r="B74" s="213">
        <v>144075</v>
      </c>
      <c r="C74" s="214" t="s">
        <v>710</v>
      </c>
      <c r="D74" s="214" t="s">
        <v>14</v>
      </c>
    </row>
    <row r="75" spans="1:4" s="137" customFormat="1" ht="25.5">
      <c r="A75" s="212">
        <f>IF((SUM('Раздел 4'!AI30:AI30)&lt;=SUM('Раздел 4'!T30:T30)),"","Неверно!")</f>
      </c>
      <c r="B75" s="213">
        <v>144075</v>
      </c>
      <c r="C75" s="214" t="s">
        <v>711</v>
      </c>
      <c r="D75" s="214" t="s">
        <v>14</v>
      </c>
    </row>
    <row r="76" spans="1:4" s="137" customFormat="1" ht="25.5">
      <c r="A76" s="212">
        <f>IF((SUM('Раздел 4'!AI31:AI31)&lt;=SUM('Раздел 4'!T31:T31)),"","Неверно!")</f>
      </c>
      <c r="B76" s="213">
        <v>144075</v>
      </c>
      <c r="C76" s="214" t="s">
        <v>712</v>
      </c>
      <c r="D76" s="214" t="s">
        <v>14</v>
      </c>
    </row>
    <row r="77" spans="1:4" s="137" customFormat="1" ht="25.5">
      <c r="A77" s="212">
        <f>IF((SUM('Раздел 4'!AI32:AI32)&lt;=SUM('Раздел 4'!T32:T32)),"","Неверно!")</f>
      </c>
      <c r="B77" s="213">
        <v>144075</v>
      </c>
      <c r="C77" s="214" t="s">
        <v>713</v>
      </c>
      <c r="D77" s="214" t="s">
        <v>14</v>
      </c>
    </row>
    <row r="78" spans="1:4" s="137" customFormat="1" ht="25.5">
      <c r="A78" s="212">
        <f>IF((SUM('Раздел 4'!AI33:AI33)&lt;=SUM('Раздел 4'!T33:T33)),"","Неверно!")</f>
      </c>
      <c r="B78" s="213">
        <v>144075</v>
      </c>
      <c r="C78" s="214" t="s">
        <v>714</v>
      </c>
      <c r="D78" s="214" t="s">
        <v>14</v>
      </c>
    </row>
    <row r="79" spans="1:4" s="137" customFormat="1" ht="25.5">
      <c r="A79" s="212">
        <f>IF((SUM('Раздел 4'!AI34:AI34)&lt;=SUM('Раздел 4'!T34:T34)),"","Неверно!")</f>
      </c>
      <c r="B79" s="213">
        <v>144075</v>
      </c>
      <c r="C79" s="214" t="s">
        <v>715</v>
      </c>
      <c r="D79" s="214" t="s">
        <v>14</v>
      </c>
    </row>
    <row r="80" spans="1:4" s="137" customFormat="1" ht="25.5">
      <c r="A80" s="212">
        <f>IF((SUM('Раздел 4'!AI35:AI35)&lt;=SUM('Раздел 4'!T35:T35)),"","Неверно!")</f>
      </c>
      <c r="B80" s="213">
        <v>144075</v>
      </c>
      <c r="C80" s="214" t="s">
        <v>716</v>
      </c>
      <c r="D80" s="214" t="s">
        <v>14</v>
      </c>
    </row>
    <row r="81" spans="1:4" s="137" customFormat="1" ht="25.5">
      <c r="A81" s="212">
        <f>IF((SUM('Раздел 4'!AI36:AI36)&lt;=SUM('Раздел 4'!T36:T36)),"","Неверно!")</f>
      </c>
      <c r="B81" s="213">
        <v>144075</v>
      </c>
      <c r="C81" s="214" t="s">
        <v>717</v>
      </c>
      <c r="D81" s="214" t="s">
        <v>14</v>
      </c>
    </row>
    <row r="82" spans="1:4" s="137" customFormat="1" ht="25.5">
      <c r="A82" s="212">
        <f>IF((SUM('Раздел 4'!AI37:AI37)&lt;=SUM('Раздел 4'!T37:T37)),"","Неверно!")</f>
      </c>
      <c r="B82" s="213">
        <v>144075</v>
      </c>
      <c r="C82" s="214" t="s">
        <v>718</v>
      </c>
      <c r="D82" s="214" t="s">
        <v>14</v>
      </c>
    </row>
    <row r="83" spans="1:4" s="137" customFormat="1" ht="25.5">
      <c r="A83" s="212">
        <f>IF((SUM('Раздел 4'!AI38:AI38)&lt;=SUM('Раздел 4'!T38:T38)),"","Неверно!")</f>
      </c>
      <c r="B83" s="213">
        <v>144075</v>
      </c>
      <c r="C83" s="214" t="s">
        <v>719</v>
      </c>
      <c r="D83" s="214" t="s">
        <v>14</v>
      </c>
    </row>
    <row r="84" spans="1:4" s="137" customFormat="1" ht="25.5">
      <c r="A84" s="212">
        <f>IF((SUM('Раздел 4'!AI39:AI39)&lt;=SUM('Раздел 4'!T39:T39)),"","Неверно!")</f>
      </c>
      <c r="B84" s="213">
        <v>144075</v>
      </c>
      <c r="C84" s="214" t="s">
        <v>720</v>
      </c>
      <c r="D84" s="214" t="s">
        <v>14</v>
      </c>
    </row>
    <row r="85" spans="1:4" s="137" customFormat="1" ht="25.5">
      <c r="A85" s="212">
        <f>IF((SUM('Раздел 4'!AI40:AI40)&lt;=SUM('Раздел 4'!T40:T40)),"","Неверно!")</f>
      </c>
      <c r="B85" s="213">
        <v>144075</v>
      </c>
      <c r="C85" s="214" t="s">
        <v>721</v>
      </c>
      <c r="D85" s="214" t="s">
        <v>14</v>
      </c>
    </row>
    <row r="86" spans="1:4" s="137" customFormat="1" ht="25.5">
      <c r="A86" s="212">
        <f>IF((SUM('Раздел 4'!AI41:AI41)&lt;=SUM('Раздел 4'!T41:T41)),"","Неверно!")</f>
      </c>
      <c r="B86" s="213">
        <v>144075</v>
      </c>
      <c r="C86" s="214" t="s">
        <v>722</v>
      </c>
      <c r="D86" s="214" t="s">
        <v>14</v>
      </c>
    </row>
    <row r="87" spans="1:4" s="137" customFormat="1" ht="25.5">
      <c r="A87" s="212">
        <f>IF((SUM('Раздел 4'!AI42:AI42)&lt;=SUM('Раздел 4'!T42:T42)),"","Неверно!")</f>
      </c>
      <c r="B87" s="213">
        <v>144075</v>
      </c>
      <c r="C87" s="214" t="s">
        <v>723</v>
      </c>
      <c r="D87" s="214" t="s">
        <v>14</v>
      </c>
    </row>
    <row r="88" spans="1:4" s="137" customFormat="1" ht="25.5">
      <c r="A88" s="212">
        <f>IF((SUM('Раздел 4'!AI43:AI43)&lt;=SUM('Раздел 4'!T43:T43)),"","Неверно!")</f>
      </c>
      <c r="B88" s="213">
        <v>144075</v>
      </c>
      <c r="C88" s="214" t="s">
        <v>724</v>
      </c>
      <c r="D88" s="214" t="s">
        <v>14</v>
      </c>
    </row>
    <row r="89" spans="1:4" s="137" customFormat="1" ht="25.5">
      <c r="A89" s="212">
        <f>IF((SUM('Раздел 4'!AI44:AI44)&lt;=SUM('Раздел 4'!T44:T44)),"","Неверно!")</f>
      </c>
      <c r="B89" s="213">
        <v>144075</v>
      </c>
      <c r="C89" s="214" t="s">
        <v>725</v>
      </c>
      <c r="D89" s="214" t="s">
        <v>14</v>
      </c>
    </row>
    <row r="90" spans="1:4" s="137" customFormat="1" ht="25.5">
      <c r="A90" s="212">
        <f>IF((SUM('Раздел 4'!AI45:AI45)&lt;=SUM('Раздел 4'!T45:T45)),"","Неверно!")</f>
      </c>
      <c r="B90" s="213">
        <v>144075</v>
      </c>
      <c r="C90" s="214" t="s">
        <v>726</v>
      </c>
      <c r="D90" s="214" t="s">
        <v>14</v>
      </c>
    </row>
    <row r="91" spans="1:4" s="137" customFormat="1" ht="25.5">
      <c r="A91" s="212">
        <f>IF((SUM('Раздел 4'!AI46:AI46)&lt;=SUM('Раздел 4'!T46:T46)),"","Неверно!")</f>
      </c>
      <c r="B91" s="213">
        <v>144075</v>
      </c>
      <c r="C91" s="214" t="s">
        <v>727</v>
      </c>
      <c r="D91" s="214" t="s">
        <v>14</v>
      </c>
    </row>
    <row r="92" spans="1:4" s="137" customFormat="1" ht="25.5">
      <c r="A92" s="212">
        <f>IF((SUM('Раздел 4'!AI47:AI47)&lt;=SUM('Раздел 4'!T47:T47)),"","Неверно!")</f>
      </c>
      <c r="B92" s="213">
        <v>144075</v>
      </c>
      <c r="C92" s="214" t="s">
        <v>728</v>
      </c>
      <c r="D92" s="214" t="s">
        <v>14</v>
      </c>
    </row>
    <row r="93" spans="1:4" s="137" customFormat="1" ht="25.5">
      <c r="A93" s="212">
        <f>IF((SUM('Раздел 4'!AI48:AI48)&lt;=SUM('Раздел 4'!T48:T48)),"","Неверно!")</f>
      </c>
      <c r="B93" s="213">
        <v>144075</v>
      </c>
      <c r="C93" s="214" t="s">
        <v>729</v>
      </c>
      <c r="D93" s="214" t="s">
        <v>14</v>
      </c>
    </row>
    <row r="94" spans="1:4" s="137" customFormat="1" ht="25.5">
      <c r="A94" s="212">
        <f>IF((SUM('Раздел 4'!AI49:AI49)&lt;=SUM('Раздел 4'!T49:T49)),"","Неверно!")</f>
      </c>
      <c r="B94" s="213">
        <v>144075</v>
      </c>
      <c r="C94" s="214" t="s">
        <v>730</v>
      </c>
      <c r="D94" s="214" t="s">
        <v>14</v>
      </c>
    </row>
    <row r="95" spans="1:4" s="137" customFormat="1" ht="25.5">
      <c r="A95" s="212">
        <f>IF((SUM('Раздел 4'!AI50:AI50)&lt;=SUM('Раздел 4'!T50:T50)),"","Неверно!")</f>
      </c>
      <c r="B95" s="213">
        <v>144075</v>
      </c>
      <c r="C95" s="214" t="s">
        <v>731</v>
      </c>
      <c r="D95" s="214" t="s">
        <v>14</v>
      </c>
    </row>
    <row r="96" spans="1:4" s="137" customFormat="1" ht="25.5">
      <c r="A96" s="212">
        <f>IF((SUM('Раздел 4'!AI51:AI51)&lt;=SUM('Раздел 4'!T51:T51)),"","Неверно!")</f>
      </c>
      <c r="B96" s="213">
        <v>144075</v>
      </c>
      <c r="C96" s="214" t="s">
        <v>732</v>
      </c>
      <c r="D96" s="214" t="s">
        <v>14</v>
      </c>
    </row>
    <row r="97" spans="1:4" s="137" customFormat="1" ht="25.5">
      <c r="A97" s="212">
        <f>IF((SUM('Раздел 4'!AI52:AI52)&lt;=SUM('Раздел 4'!T52:T52)),"","Неверно!")</f>
      </c>
      <c r="B97" s="213">
        <v>144075</v>
      </c>
      <c r="C97" s="214" t="s">
        <v>733</v>
      </c>
      <c r="D97" s="214" t="s">
        <v>14</v>
      </c>
    </row>
    <row r="98" spans="1:4" s="137" customFormat="1" ht="25.5">
      <c r="A98" s="212">
        <f>IF((SUM('Раздел 4'!AI53:AI53)&lt;=SUM('Раздел 4'!T53:T53)),"","Неверно!")</f>
      </c>
      <c r="B98" s="213">
        <v>144075</v>
      </c>
      <c r="C98" s="214" t="s">
        <v>734</v>
      </c>
      <c r="D98" s="214" t="s">
        <v>14</v>
      </c>
    </row>
    <row r="99" spans="1:4" s="137" customFormat="1" ht="25.5">
      <c r="A99" s="212">
        <f>IF((SUM('Раздел 4'!AI54:AI54)&lt;=SUM('Раздел 4'!T54:T54)),"","Неверно!")</f>
      </c>
      <c r="B99" s="213">
        <v>144075</v>
      </c>
      <c r="C99" s="214" t="s">
        <v>735</v>
      </c>
      <c r="D99" s="214" t="s">
        <v>14</v>
      </c>
    </row>
    <row r="100" spans="1:4" s="137" customFormat="1" ht="25.5">
      <c r="A100" s="212">
        <f>IF((SUM('Раздел 4'!AI55:AI55)&lt;=SUM('Раздел 4'!T55:T55)),"","Неверно!")</f>
      </c>
      <c r="B100" s="213">
        <v>144075</v>
      </c>
      <c r="C100" s="214" t="s">
        <v>736</v>
      </c>
      <c r="D100" s="214" t="s">
        <v>14</v>
      </c>
    </row>
    <row r="101" spans="1:4" s="137" customFormat="1" ht="25.5">
      <c r="A101" s="212">
        <f>IF((SUM('Раздел 4'!AI56:AI56)&lt;=SUM('Раздел 4'!T56:T56)),"","Неверно!")</f>
      </c>
      <c r="B101" s="213">
        <v>144075</v>
      </c>
      <c r="C101" s="214" t="s">
        <v>737</v>
      </c>
      <c r="D101" s="214" t="s">
        <v>14</v>
      </c>
    </row>
    <row r="102" spans="1:4" s="137" customFormat="1" ht="12.75">
      <c r="A102" s="212">
        <f>IF((SUM('Разделы 1, 2, 3'!I22:I24)=0),"","Неверно!")</f>
      </c>
      <c r="B102" s="213">
        <v>144077</v>
      </c>
      <c r="C102" s="214" t="s">
        <v>527</v>
      </c>
      <c r="D102" s="214" t="s">
        <v>15</v>
      </c>
    </row>
    <row r="103" spans="1:4" s="137" customFormat="1" ht="25.5">
      <c r="A103" s="212">
        <f>IF((SUM('Раздел 4'!F10:AP11)=0),"","Неверно!")</f>
      </c>
      <c r="B103" s="213">
        <v>144078</v>
      </c>
      <c r="C103" s="214" t="s">
        <v>528</v>
      </c>
      <c r="D103" s="214" t="s">
        <v>16</v>
      </c>
    </row>
    <row r="104" spans="1:4" s="137" customFormat="1" ht="25.5">
      <c r="A104" s="212">
        <f>IF((SUM('Раздел 4'!F14:AP14)=0),"","Неверно!")</f>
      </c>
      <c r="B104" s="213">
        <v>144079</v>
      </c>
      <c r="C104" s="214" t="s">
        <v>529</v>
      </c>
      <c r="D104" s="214" t="s">
        <v>17</v>
      </c>
    </row>
    <row r="105" spans="1:4" s="137" customFormat="1" ht="25.5">
      <c r="A105" s="212">
        <f>IF((SUM('Раздел 4'!F19:AP22)=0),"","Неверно!")</f>
      </c>
      <c r="B105" s="213">
        <v>144080</v>
      </c>
      <c r="C105" s="214" t="s">
        <v>530</v>
      </c>
      <c r="D105" s="214" t="s">
        <v>18</v>
      </c>
    </row>
    <row r="106" spans="1:4" s="137" customFormat="1" ht="12.75">
      <c r="A106" s="212">
        <f>IF((SUM('Разделы 5, 6, 7, 8'!E10:E11)=0),"","Неверно!")</f>
      </c>
      <c r="B106" s="213">
        <v>144081</v>
      </c>
      <c r="C106" s="214" t="s">
        <v>531</v>
      </c>
      <c r="D106" s="214" t="s">
        <v>19</v>
      </c>
    </row>
    <row r="107" spans="1:4" s="137" customFormat="1" ht="38.25">
      <c r="A107" s="212">
        <f>IF((SUM('Разделы 1, 2, 3'!I9:I9)&gt;=SUM('Разделы 1, 2, 3'!M9:M9)),"","Неверно!")</f>
      </c>
      <c r="B107" s="213">
        <v>144083</v>
      </c>
      <c r="C107" s="214" t="s">
        <v>1018</v>
      </c>
      <c r="D107" s="214" t="s">
        <v>20</v>
      </c>
    </row>
    <row r="108" spans="1:4" s="137" customFormat="1" ht="38.25">
      <c r="A108" s="212">
        <f>IF((SUM('Разделы 1, 2, 3'!I10:I10)&gt;=SUM('Разделы 1, 2, 3'!M10:M10)),"","Неверно!")</f>
      </c>
      <c r="B108" s="213">
        <v>144083</v>
      </c>
      <c r="C108" s="214" t="s">
        <v>1019</v>
      </c>
      <c r="D108" s="214" t="s">
        <v>20</v>
      </c>
    </row>
    <row r="109" spans="1:4" s="137" customFormat="1" ht="38.25">
      <c r="A109" s="212">
        <f>IF((SUM('Разделы 1, 2, 3'!I11:I11)&gt;=SUM('Разделы 1, 2, 3'!M11:M11)),"","Неверно!")</f>
      </c>
      <c r="B109" s="213">
        <v>144083</v>
      </c>
      <c r="C109" s="214" t="s">
        <v>1020</v>
      </c>
      <c r="D109" s="214" t="s">
        <v>20</v>
      </c>
    </row>
    <row r="110" spans="1:4" s="137" customFormat="1" ht="38.25">
      <c r="A110" s="212">
        <f>IF((SUM('Разделы 1, 2, 3'!I12:I12)&gt;=SUM('Разделы 1, 2, 3'!M12:M12)),"","Неверно!")</f>
      </c>
      <c r="B110" s="213">
        <v>144083</v>
      </c>
      <c r="C110" s="214" t="s">
        <v>1021</v>
      </c>
      <c r="D110" s="214" t="s">
        <v>20</v>
      </c>
    </row>
    <row r="111" spans="1:4" s="137" customFormat="1" ht="38.25">
      <c r="A111" s="212">
        <f>IF((SUM('Разделы 1, 2, 3'!I13:I13)&gt;=SUM('Разделы 1, 2, 3'!M13:M13)),"","Неверно!")</f>
      </c>
      <c r="B111" s="213">
        <v>144083</v>
      </c>
      <c r="C111" s="214" t="s">
        <v>1022</v>
      </c>
      <c r="D111" s="214" t="s">
        <v>20</v>
      </c>
    </row>
    <row r="112" spans="1:4" s="137" customFormat="1" ht="25.5">
      <c r="A112" s="212">
        <f>IF((SUM('Разделы 5, 6, 7, 8'!I25:R34)=0),"","Неверно!")</f>
      </c>
      <c r="B112" s="213">
        <v>144084</v>
      </c>
      <c r="C112" s="214" t="s">
        <v>1023</v>
      </c>
      <c r="D112" s="214" t="s">
        <v>21</v>
      </c>
    </row>
    <row r="113" spans="1:4" s="137" customFormat="1" ht="25.5">
      <c r="A113" s="212">
        <f>IF((SUM('Разделы 5, 6, 7, 8'!I9:R18)=0),"","Неверно!")</f>
      </c>
      <c r="B113" s="213">
        <v>144085</v>
      </c>
      <c r="C113" s="214" t="s">
        <v>1024</v>
      </c>
      <c r="D113" s="214" t="s">
        <v>22</v>
      </c>
    </row>
    <row r="114" spans="1:4" s="137" customFormat="1" ht="25.5">
      <c r="A114" s="212">
        <f>IF((SUM('Раздел 4'!F36:AP39)=0),"","Неверно!")</f>
      </c>
      <c r="B114" s="213">
        <v>144087</v>
      </c>
      <c r="C114" s="214" t="s">
        <v>1026</v>
      </c>
      <c r="D114" s="214" t="s">
        <v>23</v>
      </c>
    </row>
    <row r="115" spans="1:4" s="137" customFormat="1" ht="25.5">
      <c r="A115" s="212">
        <f>IF((SUM('Раздел 4'!F56:F56)&lt;=SUM('Раздел 4'!F44:F44)),"","Неверно!")</f>
      </c>
      <c r="B115" s="213">
        <v>144089</v>
      </c>
      <c r="C115" s="214" t="s">
        <v>1027</v>
      </c>
      <c r="D115" s="214" t="s">
        <v>24</v>
      </c>
    </row>
    <row r="116" spans="1:4" s="137" customFormat="1" ht="25.5">
      <c r="A116" s="212">
        <f>IF((SUM('Раздел 4'!G56:G56)&lt;=SUM('Раздел 4'!G44:G44)),"","Неверно!")</f>
      </c>
      <c r="B116" s="213">
        <v>144089</v>
      </c>
      <c r="C116" s="214" t="s">
        <v>1028</v>
      </c>
      <c r="D116" s="214" t="s">
        <v>24</v>
      </c>
    </row>
    <row r="117" spans="1:4" s="137" customFormat="1" ht="25.5">
      <c r="A117" s="212">
        <f>IF((SUM('Раздел 4'!H56:H56)&lt;=SUM('Раздел 4'!H44:H44)),"","Неверно!")</f>
      </c>
      <c r="B117" s="213">
        <v>144089</v>
      </c>
      <c r="C117" s="214" t="s">
        <v>1029</v>
      </c>
      <c r="D117" s="214" t="s">
        <v>24</v>
      </c>
    </row>
    <row r="118" spans="1:4" s="137" customFormat="1" ht="25.5">
      <c r="A118" s="212">
        <f>IF((SUM('Раздел 4'!I56:I56)&lt;=SUM('Раздел 4'!I44:I44)),"","Неверно!")</f>
      </c>
      <c r="B118" s="213">
        <v>144089</v>
      </c>
      <c r="C118" s="214" t="s">
        <v>1030</v>
      </c>
      <c r="D118" s="214" t="s">
        <v>24</v>
      </c>
    </row>
    <row r="119" spans="1:4" s="137" customFormat="1" ht="25.5">
      <c r="A119" s="212">
        <f>IF((SUM('Раздел 4'!J56:J56)&lt;=SUM('Раздел 4'!J44:J44)),"","Неверно!")</f>
      </c>
      <c r="B119" s="213">
        <v>144089</v>
      </c>
      <c r="C119" s="214" t="s">
        <v>1031</v>
      </c>
      <c r="D119" s="214" t="s">
        <v>24</v>
      </c>
    </row>
    <row r="120" spans="1:4" s="137" customFormat="1" ht="25.5">
      <c r="A120" s="212">
        <f>IF((SUM('Раздел 4'!K56:K56)&lt;=SUM('Раздел 4'!K44:K44)),"","Неверно!")</f>
      </c>
      <c r="B120" s="213">
        <v>144089</v>
      </c>
      <c r="C120" s="214" t="s">
        <v>1032</v>
      </c>
      <c r="D120" s="214" t="s">
        <v>24</v>
      </c>
    </row>
    <row r="121" spans="1:4" s="137" customFormat="1" ht="25.5">
      <c r="A121" s="212">
        <f>IF((SUM('Раздел 4'!L56:L56)&lt;=SUM('Раздел 4'!L44:L44)),"","Неверно!")</f>
      </c>
      <c r="B121" s="213">
        <v>144089</v>
      </c>
      <c r="C121" s="214" t="s">
        <v>1033</v>
      </c>
      <c r="D121" s="214" t="s">
        <v>24</v>
      </c>
    </row>
    <row r="122" spans="1:4" s="137" customFormat="1" ht="25.5">
      <c r="A122" s="212">
        <f>IF((SUM('Раздел 4'!M56:M56)&lt;=SUM('Раздел 4'!M44:M44)),"","Неверно!")</f>
      </c>
      <c r="B122" s="213">
        <v>144089</v>
      </c>
      <c r="C122" s="214" t="s">
        <v>1034</v>
      </c>
      <c r="D122" s="214" t="s">
        <v>24</v>
      </c>
    </row>
    <row r="123" spans="1:4" s="137" customFormat="1" ht="25.5">
      <c r="A123" s="212">
        <f>IF((SUM('Раздел 4'!N56:N56)&lt;=SUM('Раздел 4'!N44:N44)),"","Неверно!")</f>
      </c>
      <c r="B123" s="213">
        <v>144089</v>
      </c>
      <c r="C123" s="214" t="s">
        <v>1035</v>
      </c>
      <c r="D123" s="214" t="s">
        <v>24</v>
      </c>
    </row>
    <row r="124" spans="1:4" s="137" customFormat="1" ht="25.5">
      <c r="A124" s="212">
        <f>IF((SUM('Раздел 4'!O56:O56)&lt;=SUM('Раздел 4'!O44:O44)),"","Неверно!")</f>
      </c>
      <c r="B124" s="213">
        <v>144089</v>
      </c>
      <c r="C124" s="214" t="s">
        <v>1036</v>
      </c>
      <c r="D124" s="214" t="s">
        <v>24</v>
      </c>
    </row>
    <row r="125" spans="1:4" s="137" customFormat="1" ht="25.5">
      <c r="A125" s="212">
        <f>IF((SUM('Раздел 4'!P56:P56)&lt;=SUM('Раздел 4'!P44:P44)),"","Неверно!")</f>
      </c>
      <c r="B125" s="213">
        <v>144089</v>
      </c>
      <c r="C125" s="214" t="s">
        <v>1037</v>
      </c>
      <c r="D125" s="214" t="s">
        <v>24</v>
      </c>
    </row>
    <row r="126" spans="1:4" s="137" customFormat="1" ht="25.5">
      <c r="A126" s="212">
        <f>IF((SUM('Раздел 4'!Q56:Q56)&lt;=SUM('Раздел 4'!Q44:Q44)),"","Неверно!")</f>
      </c>
      <c r="B126" s="213">
        <v>144089</v>
      </c>
      <c r="C126" s="214" t="s">
        <v>1038</v>
      </c>
      <c r="D126" s="214" t="s">
        <v>24</v>
      </c>
    </row>
    <row r="127" spans="1:4" s="137" customFormat="1" ht="25.5">
      <c r="A127" s="212">
        <f>IF((SUM('Раздел 4'!R56:R56)&lt;=SUM('Раздел 4'!R44:R44)),"","Неверно!")</f>
      </c>
      <c r="B127" s="213">
        <v>144089</v>
      </c>
      <c r="C127" s="214" t="s">
        <v>1039</v>
      </c>
      <c r="D127" s="214" t="s">
        <v>24</v>
      </c>
    </row>
    <row r="128" spans="1:4" s="137" customFormat="1" ht="25.5">
      <c r="A128" s="212">
        <f>IF((SUM('Раздел 4'!S56:S56)&lt;=SUM('Раздел 4'!S44:S44)),"","Неверно!")</f>
      </c>
      <c r="B128" s="213">
        <v>144089</v>
      </c>
      <c r="C128" s="214" t="s">
        <v>1040</v>
      </c>
      <c r="D128" s="214" t="s">
        <v>24</v>
      </c>
    </row>
    <row r="129" spans="1:4" s="137" customFormat="1" ht="25.5">
      <c r="A129" s="212">
        <f>IF((SUM('Раздел 4'!T56:T56)&lt;=SUM('Раздел 4'!T44:T44)),"","Неверно!")</f>
      </c>
      <c r="B129" s="213">
        <v>144089</v>
      </c>
      <c r="C129" s="214" t="s">
        <v>1041</v>
      </c>
      <c r="D129" s="214" t="s">
        <v>24</v>
      </c>
    </row>
    <row r="130" spans="1:4" s="137" customFormat="1" ht="25.5">
      <c r="A130" s="212">
        <f>IF((SUM('Раздел 4'!U56:U56)&lt;=SUM('Раздел 4'!U44:U44)),"","Неверно!")</f>
      </c>
      <c r="B130" s="213">
        <v>144089</v>
      </c>
      <c r="C130" s="214" t="s">
        <v>1042</v>
      </c>
      <c r="D130" s="214" t="s">
        <v>24</v>
      </c>
    </row>
    <row r="131" spans="1:4" s="137" customFormat="1" ht="25.5">
      <c r="A131" s="212">
        <f>IF((SUM('Раздел 4'!V56:V56)&lt;=SUM('Раздел 4'!V44:V44)),"","Неверно!")</f>
      </c>
      <c r="B131" s="213">
        <v>144089</v>
      </c>
      <c r="C131" s="214" t="s">
        <v>1043</v>
      </c>
      <c r="D131" s="214" t="s">
        <v>24</v>
      </c>
    </row>
    <row r="132" spans="1:4" s="137" customFormat="1" ht="25.5">
      <c r="A132" s="212">
        <f>IF((SUM('Раздел 4'!W56:W56)&lt;=SUM('Раздел 4'!W44:W44)),"","Неверно!")</f>
      </c>
      <c r="B132" s="213">
        <v>144089</v>
      </c>
      <c r="C132" s="214" t="s">
        <v>1044</v>
      </c>
      <c r="D132" s="214" t="s">
        <v>24</v>
      </c>
    </row>
    <row r="133" spans="1:4" s="137" customFormat="1" ht="25.5">
      <c r="A133" s="212">
        <f>IF((SUM('Раздел 4'!X56:X56)&lt;=SUM('Раздел 4'!X44:X44)),"","Неверно!")</f>
      </c>
      <c r="B133" s="213">
        <v>144089</v>
      </c>
      <c r="C133" s="214" t="s">
        <v>1045</v>
      </c>
      <c r="D133" s="214" t="s">
        <v>24</v>
      </c>
    </row>
    <row r="134" spans="1:4" s="137" customFormat="1" ht="25.5">
      <c r="A134" s="212">
        <f>IF((SUM('Раздел 4'!Y56:Y56)&lt;=SUM('Раздел 4'!Y44:Y44)),"","Неверно!")</f>
      </c>
      <c r="B134" s="213">
        <v>144089</v>
      </c>
      <c r="C134" s="214" t="s">
        <v>1046</v>
      </c>
      <c r="D134" s="214" t="s">
        <v>24</v>
      </c>
    </row>
    <row r="135" spans="1:4" s="137" customFormat="1" ht="25.5">
      <c r="A135" s="212">
        <f>IF((SUM('Раздел 4'!Z56:Z56)&lt;=SUM('Раздел 4'!Z44:Z44)),"","Неверно!")</f>
      </c>
      <c r="B135" s="213">
        <v>144089</v>
      </c>
      <c r="C135" s="214" t="s">
        <v>1047</v>
      </c>
      <c r="D135" s="214" t="s">
        <v>24</v>
      </c>
    </row>
    <row r="136" spans="1:4" s="137" customFormat="1" ht="25.5">
      <c r="A136" s="212">
        <f>IF((SUM('Раздел 4'!AA56:AA56)&lt;=SUM('Раздел 4'!AA44:AA44)),"","Неверно!")</f>
      </c>
      <c r="B136" s="213">
        <v>144089</v>
      </c>
      <c r="C136" s="214" t="s">
        <v>61</v>
      </c>
      <c r="D136" s="214" t="s">
        <v>24</v>
      </c>
    </row>
    <row r="137" spans="1:4" s="137" customFormat="1" ht="25.5">
      <c r="A137" s="212">
        <f>IF((SUM('Раздел 4'!AB56:AB56)&lt;=SUM('Раздел 4'!AB44:AB44)),"","Неверно!")</f>
      </c>
      <c r="B137" s="213">
        <v>144089</v>
      </c>
      <c r="C137" s="214" t="s">
        <v>62</v>
      </c>
      <c r="D137" s="214" t="s">
        <v>24</v>
      </c>
    </row>
    <row r="138" spans="1:4" s="137" customFormat="1" ht="25.5">
      <c r="A138" s="212">
        <f>IF((SUM('Раздел 4'!AC56:AC56)&lt;=SUM('Раздел 4'!AC44:AC44)),"","Неверно!")</f>
      </c>
      <c r="B138" s="213">
        <v>144089</v>
      </c>
      <c r="C138" s="214" t="s">
        <v>63</v>
      </c>
      <c r="D138" s="214" t="s">
        <v>24</v>
      </c>
    </row>
    <row r="139" spans="1:4" s="137" customFormat="1" ht="25.5">
      <c r="A139" s="212">
        <f>IF((SUM('Раздел 4'!AD56:AD56)&lt;=SUM('Раздел 4'!AD44:AD44)),"","Неверно!")</f>
      </c>
      <c r="B139" s="213">
        <v>144089</v>
      </c>
      <c r="C139" s="214" t="s">
        <v>64</v>
      </c>
      <c r="D139" s="214" t="s">
        <v>24</v>
      </c>
    </row>
    <row r="140" spans="1:4" s="137" customFormat="1" ht="25.5">
      <c r="A140" s="212">
        <f>IF((SUM('Раздел 4'!AE56:AE56)&lt;=SUM('Раздел 4'!AE44:AE44)),"","Неверно!")</f>
      </c>
      <c r="B140" s="213">
        <v>144089</v>
      </c>
      <c r="C140" s="214" t="s">
        <v>65</v>
      </c>
      <c r="D140" s="214" t="s">
        <v>24</v>
      </c>
    </row>
    <row r="141" spans="1:4" s="137" customFormat="1" ht="25.5">
      <c r="A141" s="212">
        <f>IF((SUM('Раздел 4'!AF56:AF56)&lt;=SUM('Раздел 4'!AF44:AF44)),"","Неверно!")</f>
      </c>
      <c r="B141" s="213">
        <v>144089</v>
      </c>
      <c r="C141" s="214" t="s">
        <v>66</v>
      </c>
      <c r="D141" s="214" t="s">
        <v>24</v>
      </c>
    </row>
    <row r="142" spans="1:4" s="137" customFormat="1" ht="25.5">
      <c r="A142" s="212">
        <f>IF((SUM('Раздел 4'!AG56:AG56)&lt;=SUM('Раздел 4'!AG44:AG44)),"","Неверно!")</f>
      </c>
      <c r="B142" s="213">
        <v>144089</v>
      </c>
      <c r="C142" s="214" t="s">
        <v>67</v>
      </c>
      <c r="D142" s="214" t="s">
        <v>24</v>
      </c>
    </row>
    <row r="143" spans="1:4" s="137" customFormat="1" ht="25.5">
      <c r="A143" s="212">
        <f>IF((SUM('Раздел 4'!AH56:AH56)&lt;=SUM('Раздел 4'!AH44:AH44)),"","Неверно!")</f>
      </c>
      <c r="B143" s="213">
        <v>144089</v>
      </c>
      <c r="C143" s="214" t="s">
        <v>68</v>
      </c>
      <c r="D143" s="214" t="s">
        <v>24</v>
      </c>
    </row>
    <row r="144" spans="1:4" s="137" customFormat="1" ht="25.5">
      <c r="A144" s="212">
        <f>IF((SUM('Раздел 4'!AI56:AI56)&lt;=SUM('Раздел 4'!AI44:AI44)),"","Неверно!")</f>
      </c>
      <c r="B144" s="213">
        <v>144089</v>
      </c>
      <c r="C144" s="214" t="s">
        <v>69</v>
      </c>
      <c r="D144" s="214" t="s">
        <v>24</v>
      </c>
    </row>
    <row r="145" spans="1:4" s="137" customFormat="1" ht="25.5">
      <c r="A145" s="212">
        <f>IF((SUM('Раздел 4'!AJ56:AJ56)&lt;=SUM('Раздел 4'!AJ44:AJ44)),"","Неверно!")</f>
      </c>
      <c r="B145" s="213">
        <v>144089</v>
      </c>
      <c r="C145" s="214" t="s">
        <v>70</v>
      </c>
      <c r="D145" s="214" t="s">
        <v>24</v>
      </c>
    </row>
    <row r="146" spans="1:4" s="137" customFormat="1" ht="25.5">
      <c r="A146" s="212">
        <f>IF((SUM('Раздел 4'!AK56:AK56)&lt;=SUM('Раздел 4'!AK44:AK44)),"","Неверно!")</f>
      </c>
      <c r="B146" s="213">
        <v>144089</v>
      </c>
      <c r="C146" s="214" t="s">
        <v>71</v>
      </c>
      <c r="D146" s="214" t="s">
        <v>24</v>
      </c>
    </row>
    <row r="147" spans="1:4" s="137" customFormat="1" ht="25.5">
      <c r="A147" s="212">
        <f>IF((SUM('Раздел 4'!AL56:AL56)&lt;=SUM('Раздел 4'!AL44:AL44)),"","Неверно!")</f>
      </c>
      <c r="B147" s="213">
        <v>144089</v>
      </c>
      <c r="C147" s="214" t="s">
        <v>72</v>
      </c>
      <c r="D147" s="214" t="s">
        <v>24</v>
      </c>
    </row>
    <row r="148" spans="1:4" s="137" customFormat="1" ht="25.5">
      <c r="A148" s="212">
        <f>IF((SUM('Раздел 4'!AM56:AM56)&lt;=SUM('Раздел 4'!AM44:AM44)),"","Неверно!")</f>
      </c>
      <c r="B148" s="213">
        <v>144089</v>
      </c>
      <c r="C148" s="214" t="s">
        <v>73</v>
      </c>
      <c r="D148" s="214" t="s">
        <v>24</v>
      </c>
    </row>
    <row r="149" spans="1:4" s="137" customFormat="1" ht="25.5">
      <c r="A149" s="212">
        <f>IF((SUM('Раздел 4'!AN56:AN56)&lt;=SUM('Раздел 4'!AN44:AN44)),"","Неверно!")</f>
      </c>
      <c r="B149" s="213">
        <v>144089</v>
      </c>
      <c r="C149" s="214" t="s">
        <v>74</v>
      </c>
      <c r="D149" s="214" t="s">
        <v>24</v>
      </c>
    </row>
    <row r="150" spans="1:4" s="137" customFormat="1" ht="25.5">
      <c r="A150" s="212">
        <f>IF((SUM('Раздел 4'!AO56:AO56)&lt;=SUM('Раздел 4'!AO44:AO44)),"","Неверно!")</f>
      </c>
      <c r="B150" s="213">
        <v>144089</v>
      </c>
      <c r="C150" s="214" t="s">
        <v>75</v>
      </c>
      <c r="D150" s="214" t="s">
        <v>24</v>
      </c>
    </row>
    <row r="151" spans="1:4" s="137" customFormat="1" ht="25.5">
      <c r="A151" s="212">
        <f>IF((SUM('Раздел 4'!AP56:AP56)&lt;=SUM('Раздел 4'!AP44:AP44)),"","Неверно!")</f>
      </c>
      <c r="B151" s="213">
        <v>144089</v>
      </c>
      <c r="C151" s="214" t="s">
        <v>76</v>
      </c>
      <c r="D151" s="214" t="s">
        <v>24</v>
      </c>
    </row>
    <row r="152" spans="1:4" s="137" customFormat="1" ht="25.5">
      <c r="A152" s="212">
        <f>IF((SUM('Раздел 4'!F55:F55)&lt;=SUM('Раздел 4'!F44:F44)),"","Неверно!")</f>
      </c>
      <c r="B152" s="213">
        <v>144090</v>
      </c>
      <c r="C152" s="214" t="s">
        <v>77</v>
      </c>
      <c r="D152" s="214" t="s">
        <v>25</v>
      </c>
    </row>
    <row r="153" spans="1:4" s="137" customFormat="1" ht="25.5">
      <c r="A153" s="212">
        <f>IF((SUM('Раздел 4'!G55:G55)&lt;=SUM('Раздел 4'!G44:G44)),"","Неверно!")</f>
      </c>
      <c r="B153" s="213">
        <v>144090</v>
      </c>
      <c r="C153" s="214" t="s">
        <v>78</v>
      </c>
      <c r="D153" s="214" t="s">
        <v>25</v>
      </c>
    </row>
    <row r="154" spans="1:4" s="137" customFormat="1" ht="25.5">
      <c r="A154" s="212">
        <f>IF((SUM('Раздел 4'!H55:H55)&lt;=SUM('Раздел 4'!H44:H44)),"","Неверно!")</f>
      </c>
      <c r="B154" s="213">
        <v>144090</v>
      </c>
      <c r="C154" s="214" t="s">
        <v>79</v>
      </c>
      <c r="D154" s="214" t="s">
        <v>25</v>
      </c>
    </row>
    <row r="155" spans="1:4" s="137" customFormat="1" ht="25.5">
      <c r="A155" s="212">
        <f>IF((SUM('Раздел 4'!I55:I55)&lt;=SUM('Раздел 4'!I44:I44)),"","Неверно!")</f>
      </c>
      <c r="B155" s="213">
        <v>144090</v>
      </c>
      <c r="C155" s="214" t="s">
        <v>80</v>
      </c>
      <c r="D155" s="214" t="s">
        <v>25</v>
      </c>
    </row>
    <row r="156" spans="1:4" s="137" customFormat="1" ht="25.5">
      <c r="A156" s="212">
        <f>IF((SUM('Раздел 4'!J55:J55)&lt;=SUM('Раздел 4'!J44:J44)),"","Неверно!")</f>
      </c>
      <c r="B156" s="213">
        <v>144090</v>
      </c>
      <c r="C156" s="214" t="s">
        <v>81</v>
      </c>
      <c r="D156" s="214" t="s">
        <v>25</v>
      </c>
    </row>
    <row r="157" spans="1:4" s="137" customFormat="1" ht="25.5">
      <c r="A157" s="212">
        <f>IF((SUM('Раздел 4'!K55:K55)&lt;=SUM('Раздел 4'!K44:K44)),"","Неверно!")</f>
      </c>
      <c r="B157" s="213">
        <v>144090</v>
      </c>
      <c r="C157" s="214" t="s">
        <v>82</v>
      </c>
      <c r="D157" s="214" t="s">
        <v>25</v>
      </c>
    </row>
    <row r="158" spans="1:4" s="137" customFormat="1" ht="25.5">
      <c r="A158" s="212">
        <f>IF((SUM('Раздел 4'!L55:L55)&lt;=SUM('Раздел 4'!L44:L44)),"","Неверно!")</f>
      </c>
      <c r="B158" s="213">
        <v>144090</v>
      </c>
      <c r="C158" s="214" t="s">
        <v>83</v>
      </c>
      <c r="D158" s="214" t="s">
        <v>25</v>
      </c>
    </row>
    <row r="159" spans="1:4" s="137" customFormat="1" ht="25.5">
      <c r="A159" s="212">
        <f>IF((SUM('Раздел 4'!M55:M55)&lt;=SUM('Раздел 4'!M44:M44)),"","Неверно!")</f>
      </c>
      <c r="B159" s="213">
        <v>144090</v>
      </c>
      <c r="C159" s="214" t="s">
        <v>84</v>
      </c>
      <c r="D159" s="214" t="s">
        <v>25</v>
      </c>
    </row>
    <row r="160" spans="1:4" s="137" customFormat="1" ht="25.5">
      <c r="A160" s="212">
        <f>IF((SUM('Раздел 4'!N55:N55)&lt;=SUM('Раздел 4'!N44:N44)),"","Неверно!")</f>
      </c>
      <c r="B160" s="213">
        <v>144090</v>
      </c>
      <c r="C160" s="214" t="s">
        <v>85</v>
      </c>
      <c r="D160" s="214" t="s">
        <v>25</v>
      </c>
    </row>
    <row r="161" spans="1:4" s="137" customFormat="1" ht="25.5">
      <c r="A161" s="212">
        <f>IF((SUM('Раздел 4'!O55:O55)&lt;=SUM('Раздел 4'!O44:O44)),"","Неверно!")</f>
      </c>
      <c r="B161" s="213">
        <v>144090</v>
      </c>
      <c r="C161" s="214" t="s">
        <v>86</v>
      </c>
      <c r="D161" s="214" t="s">
        <v>25</v>
      </c>
    </row>
    <row r="162" spans="1:4" s="137" customFormat="1" ht="25.5">
      <c r="A162" s="212">
        <f>IF((SUM('Раздел 4'!P55:P55)&lt;=SUM('Раздел 4'!P44:P44)),"","Неверно!")</f>
      </c>
      <c r="B162" s="213">
        <v>144090</v>
      </c>
      <c r="C162" s="214" t="s">
        <v>87</v>
      </c>
      <c r="D162" s="214" t="s">
        <v>25</v>
      </c>
    </row>
    <row r="163" spans="1:4" s="137" customFormat="1" ht="25.5">
      <c r="A163" s="212">
        <f>IF((SUM('Раздел 4'!Q55:Q55)&lt;=SUM('Раздел 4'!Q44:Q44)),"","Неверно!")</f>
      </c>
      <c r="B163" s="213">
        <v>144090</v>
      </c>
      <c r="C163" s="214" t="s">
        <v>88</v>
      </c>
      <c r="D163" s="214" t="s">
        <v>25</v>
      </c>
    </row>
    <row r="164" spans="1:4" s="137" customFormat="1" ht="25.5">
      <c r="A164" s="212">
        <f>IF((SUM('Раздел 4'!R55:R55)&lt;=SUM('Раздел 4'!R44:R44)),"","Неверно!")</f>
      </c>
      <c r="B164" s="213">
        <v>144090</v>
      </c>
      <c r="C164" s="214" t="s">
        <v>89</v>
      </c>
      <c r="D164" s="214" t="s">
        <v>25</v>
      </c>
    </row>
    <row r="165" spans="1:4" s="137" customFormat="1" ht="25.5">
      <c r="A165" s="212">
        <f>IF((SUM('Раздел 4'!S55:S55)&lt;=SUM('Раздел 4'!S44:S44)),"","Неверно!")</f>
      </c>
      <c r="B165" s="213">
        <v>144090</v>
      </c>
      <c r="C165" s="214" t="s">
        <v>90</v>
      </c>
      <c r="D165" s="214" t="s">
        <v>25</v>
      </c>
    </row>
    <row r="166" spans="1:4" s="137" customFormat="1" ht="25.5">
      <c r="A166" s="212">
        <f>IF((SUM('Раздел 4'!T55:T55)&lt;=SUM('Раздел 4'!T44:T44)),"","Неверно!")</f>
      </c>
      <c r="B166" s="213">
        <v>144090</v>
      </c>
      <c r="C166" s="214" t="s">
        <v>91</v>
      </c>
      <c r="D166" s="214" t="s">
        <v>25</v>
      </c>
    </row>
    <row r="167" spans="1:4" s="137" customFormat="1" ht="25.5">
      <c r="A167" s="212">
        <f>IF((SUM('Раздел 4'!U55:U55)&lt;=SUM('Раздел 4'!U44:U44)),"","Неверно!")</f>
      </c>
      <c r="B167" s="213">
        <v>144090</v>
      </c>
      <c r="C167" s="214" t="s">
        <v>92</v>
      </c>
      <c r="D167" s="214" t="s">
        <v>25</v>
      </c>
    </row>
    <row r="168" spans="1:4" s="137" customFormat="1" ht="25.5">
      <c r="A168" s="212">
        <f>IF((SUM('Раздел 4'!V55:V55)&lt;=SUM('Раздел 4'!V44:V44)),"","Неверно!")</f>
      </c>
      <c r="B168" s="213">
        <v>144090</v>
      </c>
      <c r="C168" s="214" t="s">
        <v>93</v>
      </c>
      <c r="D168" s="214" t="s">
        <v>25</v>
      </c>
    </row>
    <row r="169" spans="1:4" s="137" customFormat="1" ht="25.5">
      <c r="A169" s="212">
        <f>IF((SUM('Раздел 4'!W55:W55)&lt;=SUM('Раздел 4'!W44:W44)),"","Неверно!")</f>
      </c>
      <c r="B169" s="213">
        <v>144090</v>
      </c>
      <c r="C169" s="214" t="s">
        <v>94</v>
      </c>
      <c r="D169" s="214" t="s">
        <v>25</v>
      </c>
    </row>
    <row r="170" spans="1:4" s="137" customFormat="1" ht="25.5">
      <c r="A170" s="212">
        <f>IF((SUM('Раздел 4'!X55:X55)&lt;=SUM('Раздел 4'!X44:X44)),"","Неверно!")</f>
      </c>
      <c r="B170" s="213">
        <v>144090</v>
      </c>
      <c r="C170" s="214" t="s">
        <v>95</v>
      </c>
      <c r="D170" s="214" t="s">
        <v>25</v>
      </c>
    </row>
    <row r="171" spans="1:4" s="137" customFormat="1" ht="25.5">
      <c r="A171" s="212">
        <f>IF((SUM('Раздел 4'!Y55:Y55)&lt;=SUM('Раздел 4'!Y44:Y44)),"","Неверно!")</f>
      </c>
      <c r="B171" s="213">
        <v>144090</v>
      </c>
      <c r="C171" s="214" t="s">
        <v>96</v>
      </c>
      <c r="D171" s="214" t="s">
        <v>25</v>
      </c>
    </row>
    <row r="172" spans="1:4" s="137" customFormat="1" ht="25.5">
      <c r="A172" s="212">
        <f>IF((SUM('Раздел 4'!Z55:Z55)&lt;=SUM('Раздел 4'!Z44:Z44)),"","Неверно!")</f>
      </c>
      <c r="B172" s="213">
        <v>144090</v>
      </c>
      <c r="C172" s="214" t="s">
        <v>97</v>
      </c>
      <c r="D172" s="214" t="s">
        <v>25</v>
      </c>
    </row>
    <row r="173" spans="1:4" s="137" customFormat="1" ht="25.5">
      <c r="A173" s="212">
        <f>IF((SUM('Раздел 4'!AA55:AA55)&lt;=SUM('Раздел 4'!AA44:AA44)),"","Неверно!")</f>
      </c>
      <c r="B173" s="213">
        <v>144090</v>
      </c>
      <c r="C173" s="214" t="s">
        <v>98</v>
      </c>
      <c r="D173" s="214" t="s">
        <v>25</v>
      </c>
    </row>
    <row r="174" spans="1:4" s="137" customFormat="1" ht="25.5">
      <c r="A174" s="212">
        <f>IF((SUM('Раздел 4'!AB55:AB55)&lt;=SUM('Раздел 4'!AB44:AB44)),"","Неверно!")</f>
      </c>
      <c r="B174" s="213">
        <v>144090</v>
      </c>
      <c r="C174" s="214" t="s">
        <v>99</v>
      </c>
      <c r="D174" s="214" t="s">
        <v>25</v>
      </c>
    </row>
    <row r="175" spans="1:4" s="137" customFormat="1" ht="25.5">
      <c r="A175" s="212">
        <f>IF((SUM('Раздел 4'!AC55:AC55)&lt;=SUM('Раздел 4'!AC44:AC44)),"","Неверно!")</f>
      </c>
      <c r="B175" s="213">
        <v>144090</v>
      </c>
      <c r="C175" s="214" t="s">
        <v>100</v>
      </c>
      <c r="D175" s="214" t="s">
        <v>25</v>
      </c>
    </row>
    <row r="176" spans="1:4" s="137" customFormat="1" ht="25.5">
      <c r="A176" s="212">
        <f>IF((SUM('Раздел 4'!AD55:AD55)&lt;=SUM('Раздел 4'!AD44:AD44)),"","Неверно!")</f>
      </c>
      <c r="B176" s="213">
        <v>144090</v>
      </c>
      <c r="C176" s="214" t="s">
        <v>101</v>
      </c>
      <c r="D176" s="214" t="s">
        <v>25</v>
      </c>
    </row>
    <row r="177" spans="1:4" s="137" customFormat="1" ht="25.5">
      <c r="A177" s="212">
        <f>IF((SUM('Раздел 4'!AE55:AE55)&lt;=SUM('Раздел 4'!AE44:AE44)),"","Неверно!")</f>
      </c>
      <c r="B177" s="213">
        <v>144090</v>
      </c>
      <c r="C177" s="214" t="s">
        <v>102</v>
      </c>
      <c r="D177" s="214" t="s">
        <v>25</v>
      </c>
    </row>
    <row r="178" spans="1:4" s="137" customFormat="1" ht="25.5">
      <c r="A178" s="212">
        <f>IF((SUM('Раздел 4'!AF55:AF55)&lt;=SUM('Раздел 4'!AF44:AF44)),"","Неверно!")</f>
      </c>
      <c r="B178" s="213">
        <v>144090</v>
      </c>
      <c r="C178" s="214" t="s">
        <v>103</v>
      </c>
      <c r="D178" s="214" t="s">
        <v>25</v>
      </c>
    </row>
    <row r="179" spans="1:4" s="137" customFormat="1" ht="25.5">
      <c r="A179" s="212">
        <f>IF((SUM('Раздел 4'!AG55:AG55)&lt;=SUM('Раздел 4'!AG44:AG44)),"","Неверно!")</f>
      </c>
      <c r="B179" s="213">
        <v>144090</v>
      </c>
      <c r="C179" s="214" t="s">
        <v>104</v>
      </c>
      <c r="D179" s="214" t="s">
        <v>25</v>
      </c>
    </row>
    <row r="180" spans="1:4" s="137" customFormat="1" ht="25.5">
      <c r="A180" s="212">
        <f>IF((SUM('Раздел 4'!AH55:AH55)&lt;=SUM('Раздел 4'!AH44:AH44)),"","Неверно!")</f>
      </c>
      <c r="B180" s="213">
        <v>144090</v>
      </c>
      <c r="C180" s="214" t="s">
        <v>105</v>
      </c>
      <c r="D180" s="214" t="s">
        <v>25</v>
      </c>
    </row>
    <row r="181" spans="1:4" s="137" customFormat="1" ht="25.5">
      <c r="A181" s="212">
        <f>IF((SUM('Раздел 4'!AI55:AI55)&lt;=SUM('Раздел 4'!AI44:AI44)),"","Неверно!")</f>
      </c>
      <c r="B181" s="213">
        <v>144090</v>
      </c>
      <c r="C181" s="214" t="s">
        <v>106</v>
      </c>
      <c r="D181" s="214" t="s">
        <v>25</v>
      </c>
    </row>
    <row r="182" spans="1:4" s="137" customFormat="1" ht="25.5">
      <c r="A182" s="212">
        <f>IF((SUM('Раздел 4'!AJ55:AJ55)&lt;=SUM('Раздел 4'!AJ44:AJ44)),"","Неверно!")</f>
      </c>
      <c r="B182" s="213">
        <v>144090</v>
      </c>
      <c r="C182" s="214" t="s">
        <v>107</v>
      </c>
      <c r="D182" s="214" t="s">
        <v>25</v>
      </c>
    </row>
    <row r="183" spans="1:4" s="137" customFormat="1" ht="25.5">
      <c r="A183" s="212">
        <f>IF((SUM('Раздел 4'!AK55:AK55)&lt;=SUM('Раздел 4'!AK44:AK44)),"","Неверно!")</f>
      </c>
      <c r="B183" s="213">
        <v>144090</v>
      </c>
      <c r="C183" s="214" t="s">
        <v>108</v>
      </c>
      <c r="D183" s="214" t="s">
        <v>25</v>
      </c>
    </row>
    <row r="184" spans="1:4" s="137" customFormat="1" ht="25.5">
      <c r="A184" s="212">
        <f>IF((SUM('Раздел 4'!AL55:AL55)&lt;=SUM('Раздел 4'!AL44:AL44)),"","Неверно!")</f>
      </c>
      <c r="B184" s="213">
        <v>144090</v>
      </c>
      <c r="C184" s="214" t="s">
        <v>109</v>
      </c>
      <c r="D184" s="214" t="s">
        <v>25</v>
      </c>
    </row>
    <row r="185" spans="1:4" s="137" customFormat="1" ht="25.5">
      <c r="A185" s="212">
        <f>IF((SUM('Раздел 4'!AM55:AM55)&lt;=SUM('Раздел 4'!AM44:AM44)),"","Неверно!")</f>
      </c>
      <c r="B185" s="213">
        <v>144090</v>
      </c>
      <c r="C185" s="214" t="s">
        <v>110</v>
      </c>
      <c r="D185" s="214" t="s">
        <v>25</v>
      </c>
    </row>
    <row r="186" spans="1:4" s="137" customFormat="1" ht="25.5">
      <c r="A186" s="212">
        <f>IF((SUM('Раздел 4'!AN55:AN55)&lt;=SUM('Раздел 4'!AN44:AN44)),"","Неверно!")</f>
      </c>
      <c r="B186" s="213">
        <v>144090</v>
      </c>
      <c r="C186" s="214" t="s">
        <v>111</v>
      </c>
      <c r="D186" s="214" t="s">
        <v>25</v>
      </c>
    </row>
    <row r="187" spans="1:4" s="137" customFormat="1" ht="25.5">
      <c r="A187" s="212">
        <f>IF((SUM('Раздел 4'!AO55:AO55)&lt;=SUM('Раздел 4'!AO44:AO44)),"","Неверно!")</f>
      </c>
      <c r="B187" s="213">
        <v>144090</v>
      </c>
      <c r="C187" s="214" t="s">
        <v>112</v>
      </c>
      <c r="D187" s="214" t="s">
        <v>25</v>
      </c>
    </row>
    <row r="188" spans="1:4" s="137" customFormat="1" ht="25.5">
      <c r="A188" s="212">
        <f>IF((SUM('Раздел 4'!AP55:AP55)&lt;=SUM('Раздел 4'!AP44:AP44)),"","Неверно!")</f>
      </c>
      <c r="B188" s="213">
        <v>144090</v>
      </c>
      <c r="C188" s="214" t="s">
        <v>113</v>
      </c>
      <c r="D188" s="214" t="s">
        <v>25</v>
      </c>
    </row>
    <row r="189" spans="1:4" s="137" customFormat="1" ht="25.5">
      <c r="A189" s="212">
        <f>IF((SUM('Раздел 4'!F50:F50)&lt;=SUM('Раздел 4'!F44:F44)),"","Неверно!")</f>
      </c>
      <c r="B189" s="213">
        <v>144091</v>
      </c>
      <c r="C189" s="214" t="s">
        <v>114</v>
      </c>
      <c r="D189" s="214" t="s">
        <v>26</v>
      </c>
    </row>
    <row r="190" spans="1:4" s="137" customFormat="1" ht="25.5">
      <c r="A190" s="212">
        <f>IF((SUM('Раздел 4'!G50:G50)&lt;=SUM('Раздел 4'!G44:G44)),"","Неверно!")</f>
      </c>
      <c r="B190" s="213">
        <v>144091</v>
      </c>
      <c r="C190" s="214" t="s">
        <v>115</v>
      </c>
      <c r="D190" s="214" t="s">
        <v>26</v>
      </c>
    </row>
    <row r="191" spans="1:4" s="137" customFormat="1" ht="25.5">
      <c r="A191" s="212">
        <f>IF((SUM('Раздел 4'!H50:H50)&lt;=SUM('Раздел 4'!H44:H44)),"","Неверно!")</f>
      </c>
      <c r="B191" s="213">
        <v>144091</v>
      </c>
      <c r="C191" s="214" t="s">
        <v>116</v>
      </c>
      <c r="D191" s="214" t="s">
        <v>26</v>
      </c>
    </row>
    <row r="192" spans="1:4" s="137" customFormat="1" ht="25.5">
      <c r="A192" s="212">
        <f>IF((SUM('Раздел 4'!I50:I50)&lt;=SUM('Раздел 4'!I44:I44)),"","Неверно!")</f>
      </c>
      <c r="B192" s="213">
        <v>144091</v>
      </c>
      <c r="C192" s="214" t="s">
        <v>117</v>
      </c>
      <c r="D192" s="214" t="s">
        <v>26</v>
      </c>
    </row>
    <row r="193" spans="1:4" s="137" customFormat="1" ht="25.5">
      <c r="A193" s="212">
        <f>IF((SUM('Раздел 4'!J50:J50)&lt;=SUM('Раздел 4'!J44:J44)),"","Неверно!")</f>
      </c>
      <c r="B193" s="213">
        <v>144091</v>
      </c>
      <c r="C193" s="214" t="s">
        <v>118</v>
      </c>
      <c r="D193" s="214" t="s">
        <v>26</v>
      </c>
    </row>
    <row r="194" spans="1:4" s="137" customFormat="1" ht="25.5">
      <c r="A194" s="212">
        <f>IF((SUM('Раздел 4'!K50:K50)&lt;=SUM('Раздел 4'!K44:K44)),"","Неверно!")</f>
      </c>
      <c r="B194" s="213">
        <v>144091</v>
      </c>
      <c r="C194" s="214" t="s">
        <v>119</v>
      </c>
      <c r="D194" s="214" t="s">
        <v>26</v>
      </c>
    </row>
    <row r="195" spans="1:4" s="137" customFormat="1" ht="25.5">
      <c r="A195" s="212">
        <f>IF((SUM('Раздел 4'!L50:L50)&lt;=SUM('Раздел 4'!L44:L44)),"","Неверно!")</f>
      </c>
      <c r="B195" s="213">
        <v>144091</v>
      </c>
      <c r="C195" s="214" t="s">
        <v>120</v>
      </c>
      <c r="D195" s="214" t="s">
        <v>26</v>
      </c>
    </row>
    <row r="196" spans="1:4" s="137" customFormat="1" ht="25.5">
      <c r="A196" s="212">
        <f>IF((SUM('Раздел 4'!M50:M50)&lt;=SUM('Раздел 4'!M44:M44)),"","Неверно!")</f>
      </c>
      <c r="B196" s="213">
        <v>144091</v>
      </c>
      <c r="C196" s="214" t="s">
        <v>121</v>
      </c>
      <c r="D196" s="214" t="s">
        <v>26</v>
      </c>
    </row>
    <row r="197" spans="1:4" s="137" customFormat="1" ht="25.5">
      <c r="A197" s="212">
        <f>IF((SUM('Раздел 4'!N50:N50)&lt;=SUM('Раздел 4'!N44:N44)),"","Неверно!")</f>
      </c>
      <c r="B197" s="213">
        <v>144091</v>
      </c>
      <c r="C197" s="214" t="s">
        <v>122</v>
      </c>
      <c r="D197" s="214" t="s">
        <v>26</v>
      </c>
    </row>
    <row r="198" spans="1:4" s="137" customFormat="1" ht="25.5">
      <c r="A198" s="212">
        <f>IF((SUM('Раздел 4'!O50:O50)&lt;=SUM('Раздел 4'!O44:O44)),"","Неверно!")</f>
      </c>
      <c r="B198" s="213">
        <v>144091</v>
      </c>
      <c r="C198" s="214" t="s">
        <v>123</v>
      </c>
      <c r="D198" s="214" t="s">
        <v>26</v>
      </c>
    </row>
    <row r="199" spans="1:4" s="137" customFormat="1" ht="25.5">
      <c r="A199" s="212">
        <f>IF((SUM('Раздел 4'!P50:P50)&lt;=SUM('Раздел 4'!P44:P44)),"","Неверно!")</f>
      </c>
      <c r="B199" s="213">
        <v>144091</v>
      </c>
      <c r="C199" s="214" t="s">
        <v>124</v>
      </c>
      <c r="D199" s="214" t="s">
        <v>26</v>
      </c>
    </row>
    <row r="200" spans="1:4" s="137" customFormat="1" ht="25.5">
      <c r="A200" s="212">
        <f>IF((SUM('Раздел 4'!Q50:Q50)&lt;=SUM('Раздел 4'!Q44:Q44)),"","Неверно!")</f>
      </c>
      <c r="B200" s="213">
        <v>144091</v>
      </c>
      <c r="C200" s="214" t="s">
        <v>125</v>
      </c>
      <c r="D200" s="214" t="s">
        <v>26</v>
      </c>
    </row>
    <row r="201" spans="1:4" s="137" customFormat="1" ht="25.5">
      <c r="A201" s="212">
        <f>IF((SUM('Раздел 4'!R50:R50)&lt;=SUM('Раздел 4'!R44:R44)),"","Неверно!")</f>
      </c>
      <c r="B201" s="213">
        <v>144091</v>
      </c>
      <c r="C201" s="214" t="s">
        <v>126</v>
      </c>
      <c r="D201" s="214" t="s">
        <v>26</v>
      </c>
    </row>
    <row r="202" spans="1:4" s="137" customFormat="1" ht="25.5">
      <c r="A202" s="212">
        <f>IF((SUM('Раздел 4'!S50:S50)&lt;=SUM('Раздел 4'!S44:S44)),"","Неверно!")</f>
      </c>
      <c r="B202" s="213">
        <v>144091</v>
      </c>
      <c r="C202" s="214" t="s">
        <v>127</v>
      </c>
      <c r="D202" s="214" t="s">
        <v>26</v>
      </c>
    </row>
    <row r="203" spans="1:4" s="137" customFormat="1" ht="25.5">
      <c r="A203" s="212">
        <f>IF((SUM('Раздел 4'!T50:T50)&lt;=SUM('Раздел 4'!T44:T44)),"","Неверно!")</f>
      </c>
      <c r="B203" s="213">
        <v>144091</v>
      </c>
      <c r="C203" s="214" t="s">
        <v>128</v>
      </c>
      <c r="D203" s="214" t="s">
        <v>26</v>
      </c>
    </row>
    <row r="204" spans="1:4" s="137" customFormat="1" ht="25.5">
      <c r="A204" s="212">
        <f>IF((SUM('Раздел 4'!U50:U50)&lt;=SUM('Раздел 4'!U44:U44)),"","Неверно!")</f>
      </c>
      <c r="B204" s="213">
        <v>144091</v>
      </c>
      <c r="C204" s="214" t="s">
        <v>129</v>
      </c>
      <c r="D204" s="214" t="s">
        <v>26</v>
      </c>
    </row>
    <row r="205" spans="1:4" s="137" customFormat="1" ht="25.5">
      <c r="A205" s="212">
        <f>IF((SUM('Раздел 4'!V50:V50)&lt;=SUM('Раздел 4'!V44:V44)),"","Неверно!")</f>
      </c>
      <c r="B205" s="213">
        <v>144091</v>
      </c>
      <c r="C205" s="214" t="s">
        <v>130</v>
      </c>
      <c r="D205" s="214" t="s">
        <v>26</v>
      </c>
    </row>
    <row r="206" spans="1:4" s="137" customFormat="1" ht="25.5">
      <c r="A206" s="212">
        <f>IF((SUM('Раздел 4'!W50:W50)&lt;=SUM('Раздел 4'!W44:W44)),"","Неверно!")</f>
      </c>
      <c r="B206" s="213">
        <v>144091</v>
      </c>
      <c r="C206" s="214" t="s">
        <v>131</v>
      </c>
      <c r="D206" s="214" t="s">
        <v>26</v>
      </c>
    </row>
    <row r="207" spans="1:4" s="137" customFormat="1" ht="25.5">
      <c r="A207" s="212">
        <f>IF((SUM('Раздел 4'!X50:X50)&lt;=SUM('Раздел 4'!X44:X44)),"","Неверно!")</f>
      </c>
      <c r="B207" s="213">
        <v>144091</v>
      </c>
      <c r="C207" s="214" t="s">
        <v>132</v>
      </c>
      <c r="D207" s="214" t="s">
        <v>26</v>
      </c>
    </row>
    <row r="208" spans="1:4" s="137" customFormat="1" ht="25.5">
      <c r="A208" s="212">
        <f>IF((SUM('Раздел 4'!Y50:Y50)&lt;=SUM('Раздел 4'!Y44:Y44)),"","Неверно!")</f>
      </c>
      <c r="B208" s="213">
        <v>144091</v>
      </c>
      <c r="C208" s="214" t="s">
        <v>133</v>
      </c>
      <c r="D208" s="214" t="s">
        <v>26</v>
      </c>
    </row>
    <row r="209" spans="1:4" s="137" customFormat="1" ht="25.5">
      <c r="A209" s="212">
        <f>IF((SUM('Раздел 4'!Z50:Z50)&lt;=SUM('Раздел 4'!Z44:Z44)),"","Неверно!")</f>
      </c>
      <c r="B209" s="213">
        <v>144091</v>
      </c>
      <c r="C209" s="214" t="s">
        <v>134</v>
      </c>
      <c r="D209" s="214" t="s">
        <v>26</v>
      </c>
    </row>
    <row r="210" spans="1:4" s="137" customFormat="1" ht="25.5">
      <c r="A210" s="212">
        <f>IF((SUM('Раздел 4'!AA50:AA50)&lt;=SUM('Раздел 4'!AA44:AA44)),"","Неверно!")</f>
      </c>
      <c r="B210" s="213">
        <v>144091</v>
      </c>
      <c r="C210" s="214" t="s">
        <v>135</v>
      </c>
      <c r="D210" s="214" t="s">
        <v>26</v>
      </c>
    </row>
    <row r="211" spans="1:4" s="137" customFormat="1" ht="25.5">
      <c r="A211" s="212">
        <f>IF((SUM('Раздел 4'!AB50:AB50)&lt;=SUM('Раздел 4'!AB44:AB44)),"","Неверно!")</f>
      </c>
      <c r="B211" s="213">
        <v>144091</v>
      </c>
      <c r="C211" s="214" t="s">
        <v>136</v>
      </c>
      <c r="D211" s="214" t="s">
        <v>26</v>
      </c>
    </row>
    <row r="212" spans="1:4" s="137" customFormat="1" ht="25.5">
      <c r="A212" s="212">
        <f>IF((SUM('Раздел 4'!AC50:AC50)&lt;=SUM('Раздел 4'!AC44:AC44)),"","Неверно!")</f>
      </c>
      <c r="B212" s="213">
        <v>144091</v>
      </c>
      <c r="C212" s="214" t="s">
        <v>137</v>
      </c>
      <c r="D212" s="214" t="s">
        <v>26</v>
      </c>
    </row>
    <row r="213" spans="1:4" s="137" customFormat="1" ht="25.5">
      <c r="A213" s="212">
        <f>IF((SUM('Раздел 4'!AD50:AD50)&lt;=SUM('Раздел 4'!AD44:AD44)),"","Неверно!")</f>
      </c>
      <c r="B213" s="213">
        <v>144091</v>
      </c>
      <c r="C213" s="214" t="s">
        <v>138</v>
      </c>
      <c r="D213" s="214" t="s">
        <v>26</v>
      </c>
    </row>
    <row r="214" spans="1:4" s="137" customFormat="1" ht="25.5">
      <c r="A214" s="212">
        <f>IF((SUM('Раздел 4'!AE50:AE50)&lt;=SUM('Раздел 4'!AE44:AE44)),"","Неверно!")</f>
      </c>
      <c r="B214" s="213">
        <v>144091</v>
      </c>
      <c r="C214" s="214" t="s">
        <v>139</v>
      </c>
      <c r="D214" s="214" t="s">
        <v>26</v>
      </c>
    </row>
    <row r="215" spans="1:4" s="137" customFormat="1" ht="25.5">
      <c r="A215" s="212">
        <f>IF((SUM('Раздел 4'!AF50:AF50)&lt;=SUM('Раздел 4'!AF44:AF44)),"","Неверно!")</f>
      </c>
      <c r="B215" s="213">
        <v>144091</v>
      </c>
      <c r="C215" s="214" t="s">
        <v>140</v>
      </c>
      <c r="D215" s="214" t="s">
        <v>26</v>
      </c>
    </row>
    <row r="216" spans="1:4" s="137" customFormat="1" ht="25.5">
      <c r="A216" s="212">
        <f>IF((SUM('Раздел 4'!AG50:AG50)&lt;=SUM('Раздел 4'!AG44:AG44)),"","Неверно!")</f>
      </c>
      <c r="B216" s="213">
        <v>144091</v>
      </c>
      <c r="C216" s="214" t="s">
        <v>141</v>
      </c>
      <c r="D216" s="214" t="s">
        <v>26</v>
      </c>
    </row>
    <row r="217" spans="1:4" s="137" customFormat="1" ht="25.5">
      <c r="A217" s="212">
        <f>IF((SUM('Раздел 4'!AH50:AH50)&lt;=SUM('Раздел 4'!AH44:AH44)),"","Неверно!")</f>
      </c>
      <c r="B217" s="213">
        <v>144091</v>
      </c>
      <c r="C217" s="214" t="s">
        <v>142</v>
      </c>
      <c r="D217" s="214" t="s">
        <v>26</v>
      </c>
    </row>
    <row r="218" spans="1:4" s="137" customFormat="1" ht="25.5">
      <c r="A218" s="212">
        <f>IF((SUM('Раздел 4'!AI50:AI50)&lt;=SUM('Раздел 4'!AI44:AI44)),"","Неверно!")</f>
      </c>
      <c r="B218" s="213">
        <v>144091</v>
      </c>
      <c r="C218" s="214" t="s">
        <v>143</v>
      </c>
      <c r="D218" s="214" t="s">
        <v>26</v>
      </c>
    </row>
    <row r="219" spans="1:4" s="137" customFormat="1" ht="25.5">
      <c r="A219" s="212">
        <f>IF((SUM('Раздел 4'!AJ50:AJ50)&lt;=SUM('Раздел 4'!AJ44:AJ44)),"","Неверно!")</f>
      </c>
      <c r="B219" s="213">
        <v>144091</v>
      </c>
      <c r="C219" s="214" t="s">
        <v>144</v>
      </c>
      <c r="D219" s="214" t="s">
        <v>26</v>
      </c>
    </row>
    <row r="220" spans="1:4" s="137" customFormat="1" ht="25.5">
      <c r="A220" s="212">
        <f>IF((SUM('Раздел 4'!AK50:AK50)&lt;=SUM('Раздел 4'!AK44:AK44)),"","Неверно!")</f>
      </c>
      <c r="B220" s="213">
        <v>144091</v>
      </c>
      <c r="C220" s="214" t="s">
        <v>145</v>
      </c>
      <c r="D220" s="214" t="s">
        <v>26</v>
      </c>
    </row>
    <row r="221" spans="1:4" s="137" customFormat="1" ht="25.5">
      <c r="A221" s="212">
        <f>IF((SUM('Раздел 4'!AL50:AL50)&lt;=SUM('Раздел 4'!AL44:AL44)),"","Неверно!")</f>
      </c>
      <c r="B221" s="213">
        <v>144091</v>
      </c>
      <c r="C221" s="214" t="s">
        <v>146</v>
      </c>
      <c r="D221" s="214" t="s">
        <v>26</v>
      </c>
    </row>
    <row r="222" spans="1:4" s="137" customFormat="1" ht="25.5">
      <c r="A222" s="212">
        <f>IF((SUM('Раздел 4'!AM50:AM50)&lt;=SUM('Раздел 4'!AM44:AM44)),"","Неверно!")</f>
      </c>
      <c r="B222" s="213">
        <v>144091</v>
      </c>
      <c r="C222" s="214" t="s">
        <v>147</v>
      </c>
      <c r="D222" s="214" t="s">
        <v>26</v>
      </c>
    </row>
    <row r="223" spans="1:4" s="137" customFormat="1" ht="25.5">
      <c r="A223" s="212">
        <f>IF((SUM('Раздел 4'!AN50:AN50)&lt;=SUM('Раздел 4'!AN44:AN44)),"","Неверно!")</f>
      </c>
      <c r="B223" s="213">
        <v>144091</v>
      </c>
      <c r="C223" s="214" t="s">
        <v>148</v>
      </c>
      <c r="D223" s="214" t="s">
        <v>26</v>
      </c>
    </row>
    <row r="224" spans="1:4" s="137" customFormat="1" ht="25.5">
      <c r="A224" s="212">
        <f>IF((SUM('Раздел 4'!AO50:AO50)&lt;=SUM('Раздел 4'!AO44:AO44)),"","Неверно!")</f>
      </c>
      <c r="B224" s="213">
        <v>144091</v>
      </c>
      <c r="C224" s="214" t="s">
        <v>149</v>
      </c>
      <c r="D224" s="214" t="s">
        <v>26</v>
      </c>
    </row>
    <row r="225" spans="1:4" s="137" customFormat="1" ht="25.5">
      <c r="A225" s="212">
        <f>IF((SUM('Раздел 4'!AP50:AP50)&lt;=SUM('Раздел 4'!AP44:AP44)),"","Неверно!")</f>
      </c>
      <c r="B225" s="213">
        <v>144091</v>
      </c>
      <c r="C225" s="214" t="s">
        <v>150</v>
      </c>
      <c r="D225" s="214" t="s">
        <v>26</v>
      </c>
    </row>
    <row r="226" spans="1:4" s="137" customFormat="1" ht="25.5">
      <c r="A226" s="212">
        <f>IF((SUM('Раздел 4'!F49:F49)&lt;=SUM('Раздел 4'!F44:F44)),"","Неверно!")</f>
      </c>
      <c r="B226" s="213">
        <v>144092</v>
      </c>
      <c r="C226" s="214" t="s">
        <v>151</v>
      </c>
      <c r="D226" s="214" t="s">
        <v>27</v>
      </c>
    </row>
    <row r="227" spans="1:4" s="137" customFormat="1" ht="25.5">
      <c r="A227" s="212">
        <f>IF((SUM('Раздел 4'!G49:G49)&lt;=SUM('Раздел 4'!G44:G44)),"","Неверно!")</f>
      </c>
      <c r="B227" s="213">
        <v>144092</v>
      </c>
      <c r="C227" s="214" t="s">
        <v>152</v>
      </c>
      <c r="D227" s="214" t="s">
        <v>27</v>
      </c>
    </row>
    <row r="228" spans="1:4" s="137" customFormat="1" ht="25.5">
      <c r="A228" s="212">
        <f>IF((SUM('Раздел 4'!H49:H49)&lt;=SUM('Раздел 4'!H44:H44)),"","Неверно!")</f>
      </c>
      <c r="B228" s="213">
        <v>144092</v>
      </c>
      <c r="C228" s="214" t="s">
        <v>153</v>
      </c>
      <c r="D228" s="214" t="s">
        <v>27</v>
      </c>
    </row>
    <row r="229" spans="1:4" s="137" customFormat="1" ht="25.5">
      <c r="A229" s="212">
        <f>IF((SUM('Раздел 4'!I49:I49)&lt;=SUM('Раздел 4'!I44:I44)),"","Неверно!")</f>
      </c>
      <c r="B229" s="213">
        <v>144092</v>
      </c>
      <c r="C229" s="214" t="s">
        <v>154</v>
      </c>
      <c r="D229" s="214" t="s">
        <v>27</v>
      </c>
    </row>
    <row r="230" spans="1:4" s="137" customFormat="1" ht="25.5">
      <c r="A230" s="212">
        <f>IF((SUM('Раздел 4'!J49:J49)&lt;=SUM('Раздел 4'!J44:J44)),"","Неверно!")</f>
      </c>
      <c r="B230" s="213">
        <v>144092</v>
      </c>
      <c r="C230" s="214" t="s">
        <v>155</v>
      </c>
      <c r="D230" s="214" t="s">
        <v>27</v>
      </c>
    </row>
    <row r="231" spans="1:4" s="137" customFormat="1" ht="25.5">
      <c r="A231" s="212">
        <f>IF((SUM('Раздел 4'!K49:K49)&lt;=SUM('Раздел 4'!K44:K44)),"","Неверно!")</f>
      </c>
      <c r="B231" s="213">
        <v>144092</v>
      </c>
      <c r="C231" s="214" t="s">
        <v>156</v>
      </c>
      <c r="D231" s="214" t="s">
        <v>27</v>
      </c>
    </row>
    <row r="232" spans="1:4" s="137" customFormat="1" ht="25.5">
      <c r="A232" s="212">
        <f>IF((SUM('Раздел 4'!L49:L49)&lt;=SUM('Раздел 4'!L44:L44)),"","Неверно!")</f>
      </c>
      <c r="B232" s="213">
        <v>144092</v>
      </c>
      <c r="C232" s="214" t="s">
        <v>157</v>
      </c>
      <c r="D232" s="214" t="s">
        <v>27</v>
      </c>
    </row>
    <row r="233" spans="1:4" s="137" customFormat="1" ht="25.5">
      <c r="A233" s="212">
        <f>IF((SUM('Раздел 4'!M49:M49)&lt;=SUM('Раздел 4'!M44:M44)),"","Неверно!")</f>
      </c>
      <c r="B233" s="213">
        <v>144092</v>
      </c>
      <c r="C233" s="214" t="s">
        <v>158</v>
      </c>
      <c r="D233" s="214" t="s">
        <v>27</v>
      </c>
    </row>
    <row r="234" spans="1:4" s="137" customFormat="1" ht="25.5">
      <c r="A234" s="212">
        <f>IF((SUM('Раздел 4'!N49:N49)&lt;=SUM('Раздел 4'!N44:N44)),"","Неверно!")</f>
      </c>
      <c r="B234" s="213">
        <v>144092</v>
      </c>
      <c r="C234" s="214" t="s">
        <v>159</v>
      </c>
      <c r="D234" s="214" t="s">
        <v>27</v>
      </c>
    </row>
    <row r="235" spans="1:4" s="137" customFormat="1" ht="25.5">
      <c r="A235" s="212">
        <f>IF((SUM('Раздел 4'!O49:O49)&lt;=SUM('Раздел 4'!O44:O44)),"","Неверно!")</f>
      </c>
      <c r="B235" s="213">
        <v>144092</v>
      </c>
      <c r="C235" s="214" t="s">
        <v>160</v>
      </c>
      <c r="D235" s="214" t="s">
        <v>27</v>
      </c>
    </row>
    <row r="236" spans="1:4" s="137" customFormat="1" ht="25.5">
      <c r="A236" s="212">
        <f>IF((SUM('Раздел 4'!P49:P49)&lt;=SUM('Раздел 4'!P44:P44)),"","Неверно!")</f>
      </c>
      <c r="B236" s="213">
        <v>144092</v>
      </c>
      <c r="C236" s="214" t="s">
        <v>161</v>
      </c>
      <c r="D236" s="214" t="s">
        <v>27</v>
      </c>
    </row>
    <row r="237" spans="1:4" s="137" customFormat="1" ht="25.5">
      <c r="A237" s="212">
        <f>IF((SUM('Раздел 4'!Q49:Q49)&lt;=SUM('Раздел 4'!Q44:Q44)),"","Неверно!")</f>
      </c>
      <c r="B237" s="213">
        <v>144092</v>
      </c>
      <c r="C237" s="214" t="s">
        <v>162</v>
      </c>
      <c r="D237" s="214" t="s">
        <v>27</v>
      </c>
    </row>
    <row r="238" spans="1:4" s="137" customFormat="1" ht="25.5">
      <c r="A238" s="212">
        <f>IF((SUM('Раздел 4'!R49:R49)&lt;=SUM('Раздел 4'!R44:R44)),"","Неверно!")</f>
      </c>
      <c r="B238" s="213">
        <v>144092</v>
      </c>
      <c r="C238" s="214" t="s">
        <v>163</v>
      </c>
      <c r="D238" s="214" t="s">
        <v>27</v>
      </c>
    </row>
    <row r="239" spans="1:4" s="137" customFormat="1" ht="25.5">
      <c r="A239" s="212">
        <f>IF((SUM('Раздел 4'!S49:S49)&lt;=SUM('Раздел 4'!S44:S44)),"","Неверно!")</f>
      </c>
      <c r="B239" s="213">
        <v>144092</v>
      </c>
      <c r="C239" s="214" t="s">
        <v>164</v>
      </c>
      <c r="D239" s="214" t="s">
        <v>27</v>
      </c>
    </row>
    <row r="240" spans="1:4" s="137" customFormat="1" ht="25.5">
      <c r="A240" s="212">
        <f>IF((SUM('Раздел 4'!T49:T49)&lt;=SUM('Раздел 4'!T44:T44)),"","Неверно!")</f>
      </c>
      <c r="B240" s="213">
        <v>144092</v>
      </c>
      <c r="C240" s="214" t="s">
        <v>165</v>
      </c>
      <c r="D240" s="214" t="s">
        <v>27</v>
      </c>
    </row>
    <row r="241" spans="1:4" s="137" customFormat="1" ht="25.5">
      <c r="A241" s="212">
        <f>IF((SUM('Раздел 4'!U49:U49)&lt;=SUM('Раздел 4'!U44:U44)),"","Неверно!")</f>
      </c>
      <c r="B241" s="213">
        <v>144092</v>
      </c>
      <c r="C241" s="214" t="s">
        <v>166</v>
      </c>
      <c r="D241" s="214" t="s">
        <v>27</v>
      </c>
    </row>
    <row r="242" spans="1:4" s="137" customFormat="1" ht="25.5">
      <c r="A242" s="212">
        <f>IF((SUM('Раздел 4'!V49:V49)&lt;=SUM('Раздел 4'!V44:V44)),"","Неверно!")</f>
      </c>
      <c r="B242" s="213">
        <v>144092</v>
      </c>
      <c r="C242" s="214" t="s">
        <v>167</v>
      </c>
      <c r="D242" s="214" t="s">
        <v>27</v>
      </c>
    </row>
    <row r="243" spans="1:4" s="137" customFormat="1" ht="25.5">
      <c r="A243" s="212">
        <f>IF((SUM('Раздел 4'!W49:W49)&lt;=SUM('Раздел 4'!W44:W44)),"","Неверно!")</f>
      </c>
      <c r="B243" s="213">
        <v>144092</v>
      </c>
      <c r="C243" s="214" t="s">
        <v>168</v>
      </c>
      <c r="D243" s="214" t="s">
        <v>27</v>
      </c>
    </row>
    <row r="244" spans="1:4" s="137" customFormat="1" ht="25.5">
      <c r="A244" s="212">
        <f>IF((SUM('Раздел 4'!X49:X49)&lt;=SUM('Раздел 4'!X44:X44)),"","Неверно!")</f>
      </c>
      <c r="B244" s="213">
        <v>144092</v>
      </c>
      <c r="C244" s="214" t="s">
        <v>169</v>
      </c>
      <c r="D244" s="214" t="s">
        <v>27</v>
      </c>
    </row>
    <row r="245" spans="1:4" s="137" customFormat="1" ht="25.5">
      <c r="A245" s="212">
        <f>IF((SUM('Раздел 4'!Y49:Y49)&lt;=SUM('Раздел 4'!Y44:Y44)),"","Неверно!")</f>
      </c>
      <c r="B245" s="213">
        <v>144092</v>
      </c>
      <c r="C245" s="214" t="s">
        <v>170</v>
      </c>
      <c r="D245" s="214" t="s">
        <v>27</v>
      </c>
    </row>
    <row r="246" spans="1:4" s="137" customFormat="1" ht="25.5">
      <c r="A246" s="212">
        <f>IF((SUM('Раздел 4'!Z49:Z49)&lt;=SUM('Раздел 4'!Z44:Z44)),"","Неверно!")</f>
      </c>
      <c r="B246" s="213">
        <v>144092</v>
      </c>
      <c r="C246" s="214" t="s">
        <v>171</v>
      </c>
      <c r="D246" s="214" t="s">
        <v>27</v>
      </c>
    </row>
    <row r="247" spans="1:4" s="137" customFormat="1" ht="25.5">
      <c r="A247" s="212">
        <f>IF((SUM('Раздел 4'!AA49:AA49)&lt;=SUM('Раздел 4'!AA44:AA44)),"","Неверно!")</f>
      </c>
      <c r="B247" s="213">
        <v>144092</v>
      </c>
      <c r="C247" s="214" t="s">
        <v>172</v>
      </c>
      <c r="D247" s="214" t="s">
        <v>27</v>
      </c>
    </row>
    <row r="248" spans="1:4" s="137" customFormat="1" ht="25.5">
      <c r="A248" s="212">
        <f>IF((SUM('Раздел 4'!AB49:AB49)&lt;=SUM('Раздел 4'!AB44:AB44)),"","Неверно!")</f>
      </c>
      <c r="B248" s="213">
        <v>144092</v>
      </c>
      <c r="C248" s="214" t="s">
        <v>173</v>
      </c>
      <c r="D248" s="214" t="s">
        <v>27</v>
      </c>
    </row>
    <row r="249" spans="1:4" s="137" customFormat="1" ht="25.5">
      <c r="A249" s="212">
        <f>IF((SUM('Раздел 4'!AC49:AC49)&lt;=SUM('Раздел 4'!AC44:AC44)),"","Неверно!")</f>
      </c>
      <c r="B249" s="213">
        <v>144092</v>
      </c>
      <c r="C249" s="214" t="s">
        <v>174</v>
      </c>
      <c r="D249" s="214" t="s">
        <v>27</v>
      </c>
    </row>
    <row r="250" spans="1:4" s="137" customFormat="1" ht="25.5">
      <c r="A250" s="212">
        <f>IF((SUM('Раздел 4'!AD49:AD49)&lt;=SUM('Раздел 4'!AD44:AD44)),"","Неверно!")</f>
      </c>
      <c r="B250" s="213">
        <v>144092</v>
      </c>
      <c r="C250" s="214" t="s">
        <v>175</v>
      </c>
      <c r="D250" s="214" t="s">
        <v>27</v>
      </c>
    </row>
    <row r="251" spans="1:4" s="137" customFormat="1" ht="25.5">
      <c r="A251" s="212">
        <f>IF((SUM('Раздел 4'!AE49:AE49)&lt;=SUM('Раздел 4'!AE44:AE44)),"","Неверно!")</f>
      </c>
      <c r="B251" s="213">
        <v>144092</v>
      </c>
      <c r="C251" s="214" t="s">
        <v>176</v>
      </c>
      <c r="D251" s="214" t="s">
        <v>27</v>
      </c>
    </row>
    <row r="252" spans="1:4" s="137" customFormat="1" ht="25.5">
      <c r="A252" s="212">
        <f>IF((SUM('Раздел 4'!AF49:AF49)&lt;=SUM('Раздел 4'!AF44:AF44)),"","Неверно!")</f>
      </c>
      <c r="B252" s="213">
        <v>144092</v>
      </c>
      <c r="C252" s="214" t="s">
        <v>177</v>
      </c>
      <c r="D252" s="214" t="s">
        <v>27</v>
      </c>
    </row>
    <row r="253" spans="1:4" s="137" customFormat="1" ht="25.5">
      <c r="A253" s="212">
        <f>IF((SUM('Раздел 4'!AG49:AG49)&lt;=SUM('Раздел 4'!AG44:AG44)),"","Неверно!")</f>
      </c>
      <c r="B253" s="213">
        <v>144092</v>
      </c>
      <c r="C253" s="214" t="s">
        <v>178</v>
      </c>
      <c r="D253" s="214" t="s">
        <v>27</v>
      </c>
    </row>
    <row r="254" spans="1:4" s="137" customFormat="1" ht="25.5">
      <c r="A254" s="212">
        <f>IF((SUM('Раздел 4'!AH49:AH49)&lt;=SUM('Раздел 4'!AH44:AH44)),"","Неверно!")</f>
      </c>
      <c r="B254" s="213">
        <v>144092</v>
      </c>
      <c r="C254" s="214" t="s">
        <v>179</v>
      </c>
      <c r="D254" s="214" t="s">
        <v>27</v>
      </c>
    </row>
    <row r="255" spans="1:4" s="137" customFormat="1" ht="25.5">
      <c r="A255" s="212">
        <f>IF((SUM('Раздел 4'!AI49:AI49)&lt;=SUM('Раздел 4'!AI44:AI44)),"","Неверно!")</f>
      </c>
      <c r="B255" s="213">
        <v>144092</v>
      </c>
      <c r="C255" s="214" t="s">
        <v>180</v>
      </c>
      <c r="D255" s="214" t="s">
        <v>27</v>
      </c>
    </row>
    <row r="256" spans="1:4" s="137" customFormat="1" ht="25.5">
      <c r="A256" s="212">
        <f>IF((SUM('Раздел 4'!AJ49:AJ49)&lt;=SUM('Раздел 4'!AJ44:AJ44)),"","Неверно!")</f>
      </c>
      <c r="B256" s="213">
        <v>144092</v>
      </c>
      <c r="C256" s="214" t="s">
        <v>181</v>
      </c>
      <c r="D256" s="214" t="s">
        <v>27</v>
      </c>
    </row>
    <row r="257" spans="1:4" s="137" customFormat="1" ht="25.5">
      <c r="A257" s="212">
        <f>IF((SUM('Раздел 4'!AK49:AK49)&lt;=SUM('Раздел 4'!AK44:AK44)),"","Неверно!")</f>
      </c>
      <c r="B257" s="213">
        <v>144092</v>
      </c>
      <c r="C257" s="214" t="s">
        <v>182</v>
      </c>
      <c r="D257" s="214" t="s">
        <v>27</v>
      </c>
    </row>
    <row r="258" spans="1:4" s="137" customFormat="1" ht="25.5">
      <c r="A258" s="212">
        <f>IF((SUM('Раздел 4'!AL49:AL49)&lt;=SUM('Раздел 4'!AL44:AL44)),"","Неверно!")</f>
      </c>
      <c r="B258" s="213">
        <v>144092</v>
      </c>
      <c r="C258" s="214" t="s">
        <v>183</v>
      </c>
      <c r="D258" s="214" t="s">
        <v>27</v>
      </c>
    </row>
    <row r="259" spans="1:4" s="137" customFormat="1" ht="25.5">
      <c r="A259" s="212">
        <f>IF((SUM('Раздел 4'!AM49:AM49)&lt;=SUM('Раздел 4'!AM44:AM44)),"","Неверно!")</f>
      </c>
      <c r="B259" s="213">
        <v>144092</v>
      </c>
      <c r="C259" s="214" t="s">
        <v>184</v>
      </c>
      <c r="D259" s="214" t="s">
        <v>27</v>
      </c>
    </row>
    <row r="260" spans="1:4" s="137" customFormat="1" ht="25.5">
      <c r="A260" s="212">
        <f>IF((SUM('Раздел 4'!AN49:AN49)&lt;=SUM('Раздел 4'!AN44:AN44)),"","Неверно!")</f>
      </c>
      <c r="B260" s="213">
        <v>144092</v>
      </c>
      <c r="C260" s="214" t="s">
        <v>185</v>
      </c>
      <c r="D260" s="214" t="s">
        <v>27</v>
      </c>
    </row>
    <row r="261" spans="1:4" s="137" customFormat="1" ht="25.5">
      <c r="A261" s="212">
        <f>IF((SUM('Раздел 4'!AO49:AO49)&lt;=SUM('Раздел 4'!AO44:AO44)),"","Неверно!")</f>
      </c>
      <c r="B261" s="213">
        <v>144092</v>
      </c>
      <c r="C261" s="214" t="s">
        <v>186</v>
      </c>
      <c r="D261" s="214" t="s">
        <v>27</v>
      </c>
    </row>
    <row r="262" spans="1:4" s="137" customFormat="1" ht="25.5">
      <c r="A262" s="212">
        <f>IF((SUM('Раздел 4'!AP49:AP49)&lt;=SUM('Раздел 4'!AP44:AP44)),"","Неверно!")</f>
      </c>
      <c r="B262" s="213">
        <v>144092</v>
      </c>
      <c r="C262" s="214" t="s">
        <v>187</v>
      </c>
      <c r="D262" s="214" t="s">
        <v>27</v>
      </c>
    </row>
    <row r="263" spans="1:4" s="137" customFormat="1" ht="25.5">
      <c r="A263" s="212">
        <f>IF((SUM('Раздел 4'!F24:AP29)=0),"","Неверно!")</f>
      </c>
      <c r="B263" s="213">
        <v>144093</v>
      </c>
      <c r="C263" s="214" t="s">
        <v>188</v>
      </c>
      <c r="D263" s="214" t="s">
        <v>28</v>
      </c>
    </row>
    <row r="264" spans="1:4" s="137" customFormat="1" ht="25.5">
      <c r="A264" s="212">
        <f>IF((SUM('Раздел 4'!F48:F48)&lt;=SUM('Раздел 4'!F44:F44)),"","Неверно!")</f>
      </c>
      <c r="B264" s="213">
        <v>144094</v>
      </c>
      <c r="C264" s="214" t="s">
        <v>189</v>
      </c>
      <c r="D264" s="214" t="s">
        <v>29</v>
      </c>
    </row>
    <row r="265" spans="1:4" s="137" customFormat="1" ht="25.5">
      <c r="A265" s="212">
        <f>IF((SUM('Раздел 4'!G48:G48)&lt;=SUM('Раздел 4'!G44:G44)),"","Неверно!")</f>
      </c>
      <c r="B265" s="213">
        <v>144094</v>
      </c>
      <c r="C265" s="214" t="s">
        <v>190</v>
      </c>
      <c r="D265" s="214" t="s">
        <v>29</v>
      </c>
    </row>
    <row r="266" spans="1:4" s="137" customFormat="1" ht="25.5">
      <c r="A266" s="212">
        <f>IF((SUM('Раздел 4'!H48:H48)&lt;=SUM('Раздел 4'!H44:H44)),"","Неверно!")</f>
      </c>
      <c r="B266" s="213">
        <v>144094</v>
      </c>
      <c r="C266" s="214" t="s">
        <v>191</v>
      </c>
      <c r="D266" s="214" t="s">
        <v>29</v>
      </c>
    </row>
    <row r="267" spans="1:4" s="137" customFormat="1" ht="25.5">
      <c r="A267" s="212">
        <f>IF((SUM('Раздел 4'!I48:I48)&lt;=SUM('Раздел 4'!I44:I44)),"","Неверно!")</f>
      </c>
      <c r="B267" s="213">
        <v>144094</v>
      </c>
      <c r="C267" s="214" t="s">
        <v>192</v>
      </c>
      <c r="D267" s="214" t="s">
        <v>29</v>
      </c>
    </row>
    <row r="268" spans="1:4" s="137" customFormat="1" ht="25.5">
      <c r="A268" s="212">
        <f>IF((SUM('Раздел 4'!J48:J48)&lt;=SUM('Раздел 4'!J44:J44)),"","Неверно!")</f>
      </c>
      <c r="B268" s="213">
        <v>144094</v>
      </c>
      <c r="C268" s="214" t="s">
        <v>193</v>
      </c>
      <c r="D268" s="214" t="s">
        <v>29</v>
      </c>
    </row>
    <row r="269" spans="1:4" s="137" customFormat="1" ht="25.5">
      <c r="A269" s="212">
        <f>IF((SUM('Раздел 4'!K48:K48)&lt;=SUM('Раздел 4'!K44:K44)),"","Неверно!")</f>
      </c>
      <c r="B269" s="213">
        <v>144094</v>
      </c>
      <c r="C269" s="214" t="s">
        <v>194</v>
      </c>
      <c r="D269" s="214" t="s">
        <v>29</v>
      </c>
    </row>
    <row r="270" spans="1:4" s="137" customFormat="1" ht="25.5">
      <c r="A270" s="212">
        <f>IF((SUM('Раздел 4'!L48:L48)&lt;=SUM('Раздел 4'!L44:L44)),"","Неверно!")</f>
      </c>
      <c r="B270" s="213">
        <v>144094</v>
      </c>
      <c r="C270" s="214" t="s">
        <v>195</v>
      </c>
      <c r="D270" s="214" t="s">
        <v>29</v>
      </c>
    </row>
    <row r="271" spans="1:4" s="137" customFormat="1" ht="25.5">
      <c r="A271" s="212">
        <f>IF((SUM('Раздел 4'!M48:M48)&lt;=SUM('Раздел 4'!M44:M44)),"","Неверно!")</f>
      </c>
      <c r="B271" s="213">
        <v>144094</v>
      </c>
      <c r="C271" s="214" t="s">
        <v>196</v>
      </c>
      <c r="D271" s="214" t="s">
        <v>29</v>
      </c>
    </row>
    <row r="272" spans="1:4" s="137" customFormat="1" ht="25.5">
      <c r="A272" s="212">
        <f>IF((SUM('Раздел 4'!N48:N48)&lt;=SUM('Раздел 4'!N44:N44)),"","Неверно!")</f>
      </c>
      <c r="B272" s="213">
        <v>144094</v>
      </c>
      <c r="C272" s="214" t="s">
        <v>197</v>
      </c>
      <c r="D272" s="214" t="s">
        <v>29</v>
      </c>
    </row>
    <row r="273" spans="1:4" s="137" customFormat="1" ht="25.5">
      <c r="A273" s="212">
        <f>IF((SUM('Раздел 4'!O48:O48)&lt;=SUM('Раздел 4'!O44:O44)),"","Неверно!")</f>
      </c>
      <c r="B273" s="213">
        <v>144094</v>
      </c>
      <c r="C273" s="214" t="s">
        <v>198</v>
      </c>
      <c r="D273" s="214" t="s">
        <v>29</v>
      </c>
    </row>
    <row r="274" spans="1:4" s="137" customFormat="1" ht="25.5">
      <c r="A274" s="212">
        <f>IF((SUM('Раздел 4'!P48:P48)&lt;=SUM('Раздел 4'!P44:P44)),"","Неверно!")</f>
      </c>
      <c r="B274" s="213">
        <v>144094</v>
      </c>
      <c r="C274" s="214" t="s">
        <v>199</v>
      </c>
      <c r="D274" s="214" t="s">
        <v>29</v>
      </c>
    </row>
    <row r="275" spans="1:4" s="137" customFormat="1" ht="25.5">
      <c r="A275" s="212">
        <f>IF((SUM('Раздел 4'!Q48:Q48)&lt;=SUM('Раздел 4'!Q44:Q44)),"","Неверно!")</f>
      </c>
      <c r="B275" s="213">
        <v>144094</v>
      </c>
      <c r="C275" s="214" t="s">
        <v>200</v>
      </c>
      <c r="D275" s="214" t="s">
        <v>29</v>
      </c>
    </row>
    <row r="276" spans="1:4" s="137" customFormat="1" ht="25.5">
      <c r="A276" s="212">
        <f>IF((SUM('Раздел 4'!R48:R48)&lt;=SUM('Раздел 4'!R44:R44)),"","Неверно!")</f>
      </c>
      <c r="B276" s="213">
        <v>144094</v>
      </c>
      <c r="C276" s="214" t="s">
        <v>201</v>
      </c>
      <c r="D276" s="214" t="s">
        <v>29</v>
      </c>
    </row>
    <row r="277" spans="1:4" s="137" customFormat="1" ht="25.5">
      <c r="A277" s="212">
        <f>IF((SUM('Раздел 4'!S48:S48)&lt;=SUM('Раздел 4'!S44:S44)),"","Неверно!")</f>
      </c>
      <c r="B277" s="213">
        <v>144094</v>
      </c>
      <c r="C277" s="214" t="s">
        <v>202</v>
      </c>
      <c r="D277" s="214" t="s">
        <v>29</v>
      </c>
    </row>
    <row r="278" spans="1:4" s="137" customFormat="1" ht="25.5">
      <c r="A278" s="212">
        <f>IF((SUM('Раздел 4'!T48:T48)&lt;=SUM('Раздел 4'!T44:T44)),"","Неверно!")</f>
      </c>
      <c r="B278" s="213">
        <v>144094</v>
      </c>
      <c r="C278" s="214" t="s">
        <v>203</v>
      </c>
      <c r="D278" s="214" t="s">
        <v>29</v>
      </c>
    </row>
    <row r="279" spans="1:4" s="137" customFormat="1" ht="25.5">
      <c r="A279" s="212">
        <f>IF((SUM('Раздел 4'!U48:U48)&lt;=SUM('Раздел 4'!U44:U44)),"","Неверно!")</f>
      </c>
      <c r="B279" s="213">
        <v>144094</v>
      </c>
      <c r="C279" s="214" t="s">
        <v>204</v>
      </c>
      <c r="D279" s="214" t="s">
        <v>29</v>
      </c>
    </row>
    <row r="280" spans="1:4" s="137" customFormat="1" ht="25.5">
      <c r="A280" s="212">
        <f>IF((SUM('Раздел 4'!V48:V48)&lt;=SUM('Раздел 4'!V44:V44)),"","Неверно!")</f>
      </c>
      <c r="B280" s="213">
        <v>144094</v>
      </c>
      <c r="C280" s="214" t="s">
        <v>205</v>
      </c>
      <c r="D280" s="214" t="s">
        <v>29</v>
      </c>
    </row>
    <row r="281" spans="1:4" s="137" customFormat="1" ht="25.5">
      <c r="A281" s="212">
        <f>IF((SUM('Раздел 4'!W48:W48)&lt;=SUM('Раздел 4'!W44:W44)),"","Неверно!")</f>
      </c>
      <c r="B281" s="213">
        <v>144094</v>
      </c>
      <c r="C281" s="214" t="s">
        <v>206</v>
      </c>
      <c r="D281" s="214" t="s">
        <v>29</v>
      </c>
    </row>
    <row r="282" spans="1:4" s="137" customFormat="1" ht="25.5">
      <c r="A282" s="212">
        <f>IF((SUM('Раздел 4'!X48:X48)&lt;=SUM('Раздел 4'!X44:X44)),"","Неверно!")</f>
      </c>
      <c r="B282" s="213">
        <v>144094</v>
      </c>
      <c r="C282" s="214" t="s">
        <v>207</v>
      </c>
      <c r="D282" s="214" t="s">
        <v>29</v>
      </c>
    </row>
    <row r="283" spans="1:4" s="137" customFormat="1" ht="25.5">
      <c r="A283" s="212">
        <f>IF((SUM('Раздел 4'!Y48:Y48)&lt;=SUM('Раздел 4'!Y44:Y44)),"","Неверно!")</f>
      </c>
      <c r="B283" s="213">
        <v>144094</v>
      </c>
      <c r="C283" s="214" t="s">
        <v>208</v>
      </c>
      <c r="D283" s="214" t="s">
        <v>29</v>
      </c>
    </row>
    <row r="284" spans="1:4" s="137" customFormat="1" ht="25.5">
      <c r="A284" s="212">
        <f>IF((SUM('Раздел 4'!Z48:Z48)&lt;=SUM('Раздел 4'!Z44:Z44)),"","Неверно!")</f>
      </c>
      <c r="B284" s="213">
        <v>144094</v>
      </c>
      <c r="C284" s="214" t="s">
        <v>209</v>
      </c>
      <c r="D284" s="214" t="s">
        <v>29</v>
      </c>
    </row>
    <row r="285" spans="1:4" s="137" customFormat="1" ht="25.5">
      <c r="A285" s="212">
        <f>IF((SUM('Раздел 4'!AA48:AA48)&lt;=SUM('Раздел 4'!AA44:AA44)),"","Неверно!")</f>
      </c>
      <c r="B285" s="213">
        <v>144094</v>
      </c>
      <c r="C285" s="214" t="s">
        <v>210</v>
      </c>
      <c r="D285" s="214" t="s">
        <v>29</v>
      </c>
    </row>
    <row r="286" spans="1:4" s="137" customFormat="1" ht="25.5">
      <c r="A286" s="212">
        <f>IF((SUM('Раздел 4'!AB48:AB48)&lt;=SUM('Раздел 4'!AB44:AB44)),"","Неверно!")</f>
      </c>
      <c r="B286" s="213">
        <v>144094</v>
      </c>
      <c r="C286" s="214" t="s">
        <v>211</v>
      </c>
      <c r="D286" s="214" t="s">
        <v>29</v>
      </c>
    </row>
    <row r="287" spans="1:4" s="137" customFormat="1" ht="25.5">
      <c r="A287" s="212">
        <f>IF((SUM('Раздел 4'!AC48:AC48)&lt;=SUM('Раздел 4'!AC44:AC44)),"","Неверно!")</f>
      </c>
      <c r="B287" s="213">
        <v>144094</v>
      </c>
      <c r="C287" s="214" t="s">
        <v>212</v>
      </c>
      <c r="D287" s="214" t="s">
        <v>29</v>
      </c>
    </row>
    <row r="288" spans="1:4" s="137" customFormat="1" ht="25.5">
      <c r="A288" s="212">
        <f>IF((SUM('Раздел 4'!AD48:AD48)&lt;=SUM('Раздел 4'!AD44:AD44)),"","Неверно!")</f>
      </c>
      <c r="B288" s="213">
        <v>144094</v>
      </c>
      <c r="C288" s="214" t="s">
        <v>213</v>
      </c>
      <c r="D288" s="214" t="s">
        <v>29</v>
      </c>
    </row>
    <row r="289" spans="1:4" s="137" customFormat="1" ht="25.5">
      <c r="A289" s="212">
        <f>IF((SUM('Раздел 4'!AE48:AE48)&lt;=SUM('Раздел 4'!AE44:AE44)),"","Неверно!")</f>
      </c>
      <c r="B289" s="213">
        <v>144094</v>
      </c>
      <c r="C289" s="214" t="s">
        <v>214</v>
      </c>
      <c r="D289" s="214" t="s">
        <v>29</v>
      </c>
    </row>
    <row r="290" spans="1:4" s="137" customFormat="1" ht="25.5">
      <c r="A290" s="212">
        <f>IF((SUM('Раздел 4'!AF48:AF48)&lt;=SUM('Раздел 4'!AF44:AF44)),"","Неверно!")</f>
      </c>
      <c r="B290" s="213">
        <v>144094</v>
      </c>
      <c r="C290" s="214" t="s">
        <v>215</v>
      </c>
      <c r="D290" s="214" t="s">
        <v>29</v>
      </c>
    </row>
    <row r="291" spans="1:4" s="137" customFormat="1" ht="25.5">
      <c r="A291" s="212">
        <f>IF((SUM('Раздел 4'!AG48:AG48)&lt;=SUM('Раздел 4'!AG44:AG44)),"","Неверно!")</f>
      </c>
      <c r="B291" s="213">
        <v>144094</v>
      </c>
      <c r="C291" s="214" t="s">
        <v>216</v>
      </c>
      <c r="D291" s="214" t="s">
        <v>29</v>
      </c>
    </row>
    <row r="292" spans="1:4" s="137" customFormat="1" ht="25.5">
      <c r="A292" s="212">
        <f>IF((SUM('Раздел 4'!AH48:AH48)&lt;=SUM('Раздел 4'!AH44:AH44)),"","Неверно!")</f>
      </c>
      <c r="B292" s="213">
        <v>144094</v>
      </c>
      <c r="C292" s="214" t="s">
        <v>217</v>
      </c>
      <c r="D292" s="214" t="s">
        <v>29</v>
      </c>
    </row>
    <row r="293" spans="1:4" s="137" customFormat="1" ht="25.5">
      <c r="A293" s="212">
        <f>IF((SUM('Раздел 4'!AI48:AI48)&lt;=SUM('Раздел 4'!AI44:AI44)),"","Неверно!")</f>
      </c>
      <c r="B293" s="213">
        <v>144094</v>
      </c>
      <c r="C293" s="214" t="s">
        <v>218</v>
      </c>
      <c r="D293" s="214" t="s">
        <v>29</v>
      </c>
    </row>
    <row r="294" spans="1:4" s="137" customFormat="1" ht="25.5">
      <c r="A294" s="212">
        <f>IF((SUM('Раздел 4'!AJ48:AJ48)&lt;=SUM('Раздел 4'!AJ44:AJ44)),"","Неверно!")</f>
      </c>
      <c r="B294" s="213">
        <v>144094</v>
      </c>
      <c r="C294" s="214" t="s">
        <v>219</v>
      </c>
      <c r="D294" s="214" t="s">
        <v>29</v>
      </c>
    </row>
    <row r="295" spans="1:4" s="137" customFormat="1" ht="25.5">
      <c r="A295" s="212">
        <f>IF((SUM('Раздел 4'!AK48:AK48)&lt;=SUM('Раздел 4'!AK44:AK44)),"","Неверно!")</f>
      </c>
      <c r="B295" s="213">
        <v>144094</v>
      </c>
      <c r="C295" s="214" t="s">
        <v>220</v>
      </c>
      <c r="D295" s="214" t="s">
        <v>29</v>
      </c>
    </row>
    <row r="296" spans="1:4" s="137" customFormat="1" ht="25.5">
      <c r="A296" s="212">
        <f>IF((SUM('Раздел 4'!AL48:AL48)&lt;=SUM('Раздел 4'!AL44:AL44)),"","Неверно!")</f>
      </c>
      <c r="B296" s="213">
        <v>144094</v>
      </c>
      <c r="C296" s="214" t="s">
        <v>221</v>
      </c>
      <c r="D296" s="214" t="s">
        <v>29</v>
      </c>
    </row>
    <row r="297" spans="1:4" s="137" customFormat="1" ht="25.5">
      <c r="A297" s="212">
        <f>IF((SUM('Раздел 4'!AM48:AM48)&lt;=SUM('Раздел 4'!AM44:AM44)),"","Неверно!")</f>
      </c>
      <c r="B297" s="213">
        <v>144094</v>
      </c>
      <c r="C297" s="214" t="s">
        <v>222</v>
      </c>
      <c r="D297" s="214" t="s">
        <v>29</v>
      </c>
    </row>
    <row r="298" spans="1:4" s="137" customFormat="1" ht="25.5">
      <c r="A298" s="212">
        <f>IF((SUM('Раздел 4'!AN48:AN48)&lt;=SUM('Раздел 4'!AN44:AN44)),"","Неверно!")</f>
      </c>
      <c r="B298" s="213">
        <v>144094</v>
      </c>
      <c r="C298" s="214" t="s">
        <v>223</v>
      </c>
      <c r="D298" s="214" t="s">
        <v>29</v>
      </c>
    </row>
    <row r="299" spans="1:4" s="137" customFormat="1" ht="25.5">
      <c r="A299" s="212">
        <f>IF((SUM('Раздел 4'!AO48:AO48)&lt;=SUM('Раздел 4'!AO44:AO44)),"","Неверно!")</f>
      </c>
      <c r="B299" s="213">
        <v>144094</v>
      </c>
      <c r="C299" s="214" t="s">
        <v>224</v>
      </c>
      <c r="D299" s="214" t="s">
        <v>29</v>
      </c>
    </row>
    <row r="300" spans="1:4" s="137" customFormat="1" ht="25.5">
      <c r="A300" s="212">
        <f>IF((SUM('Раздел 4'!AP48:AP48)&lt;=SUM('Раздел 4'!AP44:AP44)),"","Неверно!")</f>
      </c>
      <c r="B300" s="213">
        <v>144094</v>
      </c>
      <c r="C300" s="214" t="s">
        <v>225</v>
      </c>
      <c r="D300" s="214" t="s">
        <v>29</v>
      </c>
    </row>
    <row r="301" spans="1:4" s="137" customFormat="1" ht="25.5">
      <c r="A301" s="212">
        <f>IF((SUM('Разделы 5, 6, 7, 8'!E15:E15)&lt;=SUM('Раздел 4'!AL44:AL44)),"","Неверно!")</f>
      </c>
      <c r="B301" s="213">
        <v>144095</v>
      </c>
      <c r="C301" s="214" t="s">
        <v>226</v>
      </c>
      <c r="D301" s="214" t="s">
        <v>30</v>
      </c>
    </row>
    <row r="302" spans="1:4" s="137" customFormat="1" ht="25.5">
      <c r="A302" s="212">
        <f>IF((SUM('Раздел 4'!F46:AP46)=0),"","Неверно!")</f>
      </c>
      <c r="B302" s="213">
        <v>144096</v>
      </c>
      <c r="C302" s="214" t="s">
        <v>227</v>
      </c>
      <c r="D302" s="214" t="s">
        <v>31</v>
      </c>
    </row>
    <row r="303" spans="1:4" s="137" customFormat="1" ht="25.5">
      <c r="A303" s="212">
        <f>IF((SUM('Разделы 1, 2, 3'!L9:L9)&gt;=SUM('Разделы 1, 2, 3'!K9:K9)),"","Неверно!")</f>
      </c>
      <c r="B303" s="213">
        <v>144097</v>
      </c>
      <c r="C303" s="214" t="s">
        <v>228</v>
      </c>
      <c r="D303" s="214" t="s">
        <v>32</v>
      </c>
    </row>
    <row r="304" spans="1:4" s="137" customFormat="1" ht="25.5">
      <c r="A304" s="212">
        <f>IF((SUM('Разделы 1, 2, 3'!L10:L10)&gt;=SUM('Разделы 1, 2, 3'!K10:K10)),"","Неверно!")</f>
      </c>
      <c r="B304" s="213">
        <v>144097</v>
      </c>
      <c r="C304" s="214" t="s">
        <v>229</v>
      </c>
      <c r="D304" s="214" t="s">
        <v>32</v>
      </c>
    </row>
    <row r="305" spans="1:4" s="137" customFormat="1" ht="25.5">
      <c r="A305" s="212">
        <f>IF((SUM('Разделы 1, 2, 3'!L11:L11)&gt;=SUM('Разделы 1, 2, 3'!K11:K11)),"","Неверно!")</f>
      </c>
      <c r="B305" s="213">
        <v>144097</v>
      </c>
      <c r="C305" s="214" t="s">
        <v>230</v>
      </c>
      <c r="D305" s="214" t="s">
        <v>32</v>
      </c>
    </row>
    <row r="306" spans="1:4" s="137" customFormat="1" ht="25.5">
      <c r="A306" s="212">
        <f>IF((SUM('Разделы 1, 2, 3'!L12:L12)&gt;=SUM('Разделы 1, 2, 3'!K12:K12)),"","Неверно!")</f>
      </c>
      <c r="B306" s="213">
        <v>144097</v>
      </c>
      <c r="C306" s="214" t="s">
        <v>231</v>
      </c>
      <c r="D306" s="214" t="s">
        <v>32</v>
      </c>
    </row>
    <row r="307" spans="1:4" s="137" customFormat="1" ht="25.5">
      <c r="A307" s="212">
        <f>IF((SUM('Разделы 1, 2, 3'!L13:L13)&gt;=SUM('Разделы 1, 2, 3'!K13:K13)),"","Неверно!")</f>
      </c>
      <c r="B307" s="213">
        <v>144097</v>
      </c>
      <c r="C307" s="214" t="s">
        <v>232</v>
      </c>
      <c r="D307" s="214" t="s">
        <v>32</v>
      </c>
    </row>
    <row r="308" spans="1:4" s="137" customFormat="1" ht="38.25">
      <c r="A308" s="212">
        <f>IF((SUM('Разделы 1, 2, 3'!I24:I24)&gt;=SUM('Разделы 5, 6, 7, 8'!I9:I9)+SUM('Разделы 5, 6, 7, 8'!N9:N9)+SUM('Разделы 5, 6, 7, 8'!I25:I25)+SUM('Разделы 5, 6, 7, 8'!N25:N25)),"","Неверно!")</f>
      </c>
      <c r="B308" s="213">
        <v>144098</v>
      </c>
      <c r="C308" s="214" t="s">
        <v>532</v>
      </c>
      <c r="D308" s="214" t="s">
        <v>33</v>
      </c>
    </row>
    <row r="309" spans="1:4" s="137" customFormat="1" ht="25.5">
      <c r="A309" s="212">
        <f>IF((SUM('Раздел 4'!F44:F44)=SUM('Разделы 1, 2, 3'!C24:G24)),"","Неверно!")</f>
      </c>
      <c r="B309" s="213">
        <v>144100</v>
      </c>
      <c r="C309" s="214" t="s">
        <v>427</v>
      </c>
      <c r="D309" s="214" t="s">
        <v>34</v>
      </c>
    </row>
    <row r="310" spans="1:4" s="137" customFormat="1" ht="38.25">
      <c r="A310" s="212">
        <f>IF((SUM('Раздел 4'!AM44:AP44)=SUM('Раздел 4'!P44:P44)+SUM('Раздел 4'!V44:V44)+SUM('Раздел 4'!AB44:AB44)),"","Неверно!")</f>
      </c>
      <c r="B310" s="213">
        <v>144102</v>
      </c>
      <c r="C310" s="214" t="s">
        <v>233</v>
      </c>
      <c r="D310" s="214" t="s">
        <v>35</v>
      </c>
    </row>
    <row r="311" spans="1:4" s="137" customFormat="1" ht="25.5">
      <c r="A311" s="212">
        <f>IF((SUM('Разделы 1, 2, 3'!C9:C12)=SUM('Разделы 1, 2, 3'!C13:C13)),"","Неверно!")</f>
      </c>
      <c r="B311" s="213">
        <v>144108</v>
      </c>
      <c r="C311" s="214" t="s">
        <v>234</v>
      </c>
      <c r="D311" s="214" t="s">
        <v>36</v>
      </c>
    </row>
    <row r="312" spans="1:4" s="137" customFormat="1" ht="25.5">
      <c r="A312" s="212">
        <f>IF((SUM('Разделы 1, 2, 3'!D9:D12)=SUM('Разделы 1, 2, 3'!D13:D13)),"","Неверно!")</f>
      </c>
      <c r="B312" s="213">
        <v>144108</v>
      </c>
      <c r="C312" s="214" t="s">
        <v>235</v>
      </c>
      <c r="D312" s="214" t="s">
        <v>36</v>
      </c>
    </row>
    <row r="313" spans="1:4" s="137" customFormat="1" ht="25.5">
      <c r="A313" s="212">
        <f>IF((SUM('Разделы 1, 2, 3'!E9:E12)=SUM('Разделы 1, 2, 3'!E13:E13)),"","Неверно!")</f>
      </c>
      <c r="B313" s="213">
        <v>144108</v>
      </c>
      <c r="C313" s="214" t="s">
        <v>236</v>
      </c>
      <c r="D313" s="214" t="s">
        <v>36</v>
      </c>
    </row>
    <row r="314" spans="1:4" s="137" customFormat="1" ht="25.5">
      <c r="A314" s="212">
        <f>IF((SUM('Разделы 1, 2, 3'!F9:F12)=SUM('Разделы 1, 2, 3'!F13:F13)),"","Неверно!")</f>
      </c>
      <c r="B314" s="213">
        <v>144108</v>
      </c>
      <c r="C314" s="214" t="s">
        <v>237</v>
      </c>
      <c r="D314" s="214" t="s">
        <v>36</v>
      </c>
    </row>
    <row r="315" spans="1:4" s="137" customFormat="1" ht="25.5">
      <c r="A315" s="212">
        <f>IF((SUM('Разделы 1, 2, 3'!G9:G12)=SUM('Разделы 1, 2, 3'!G13:G13)),"","Неверно!")</f>
      </c>
      <c r="B315" s="213">
        <v>144108</v>
      </c>
      <c r="C315" s="214" t="s">
        <v>238</v>
      </c>
      <c r="D315" s="214" t="s">
        <v>36</v>
      </c>
    </row>
    <row r="316" spans="1:4" s="137" customFormat="1" ht="25.5">
      <c r="A316" s="212">
        <f>IF((SUM('Разделы 1, 2, 3'!H9:H12)=SUM('Разделы 1, 2, 3'!H13:H13)),"","Неверно!")</f>
      </c>
      <c r="B316" s="213">
        <v>144108</v>
      </c>
      <c r="C316" s="214" t="s">
        <v>239</v>
      </c>
      <c r="D316" s="214" t="s">
        <v>36</v>
      </c>
    </row>
    <row r="317" spans="1:4" s="137" customFormat="1" ht="25.5">
      <c r="A317" s="212">
        <f>IF((SUM('Разделы 1, 2, 3'!I9:I12)=SUM('Разделы 1, 2, 3'!I13:I13)),"","Неверно!")</f>
      </c>
      <c r="B317" s="213">
        <v>144108</v>
      </c>
      <c r="C317" s="214" t="s">
        <v>240</v>
      </c>
      <c r="D317" s="214" t="s">
        <v>36</v>
      </c>
    </row>
    <row r="318" spans="1:4" s="137" customFormat="1" ht="25.5">
      <c r="A318" s="212">
        <f>IF((SUM('Разделы 1, 2, 3'!J9:J12)=SUM('Разделы 1, 2, 3'!J13:J13)),"","Неверно!")</f>
      </c>
      <c r="B318" s="213">
        <v>144108</v>
      </c>
      <c r="C318" s="214" t="s">
        <v>241</v>
      </c>
      <c r="D318" s="214" t="s">
        <v>36</v>
      </c>
    </row>
    <row r="319" spans="1:4" s="137" customFormat="1" ht="25.5">
      <c r="A319" s="212">
        <f>IF((SUM('Разделы 1, 2, 3'!K9:K12)=SUM('Разделы 1, 2, 3'!K13:K13)),"","Неверно!")</f>
      </c>
      <c r="B319" s="213">
        <v>144108</v>
      </c>
      <c r="C319" s="214" t="s">
        <v>242</v>
      </c>
      <c r="D319" s="214" t="s">
        <v>36</v>
      </c>
    </row>
    <row r="320" spans="1:4" s="137" customFormat="1" ht="25.5">
      <c r="A320" s="212">
        <f>IF((SUM('Разделы 1, 2, 3'!L9:L12)=SUM('Разделы 1, 2, 3'!L13:L13)),"","Неверно!")</f>
      </c>
      <c r="B320" s="213">
        <v>144108</v>
      </c>
      <c r="C320" s="214" t="s">
        <v>243</v>
      </c>
      <c r="D320" s="214" t="s">
        <v>36</v>
      </c>
    </row>
    <row r="321" spans="1:4" s="137" customFormat="1" ht="25.5">
      <c r="A321" s="212">
        <f>IF((SUM('Разделы 1, 2, 3'!M9:M12)=SUM('Разделы 1, 2, 3'!M13:M13)),"","Неверно!")</f>
      </c>
      <c r="B321" s="213">
        <v>144108</v>
      </c>
      <c r="C321" s="214" t="s">
        <v>244</v>
      </c>
      <c r="D321" s="214" t="s">
        <v>36</v>
      </c>
    </row>
    <row r="322" spans="1:4" s="137" customFormat="1" ht="25.5">
      <c r="A322" s="212">
        <f>IF((SUM('Разделы 1, 2, 3'!N9:N12)=SUM('Разделы 1, 2, 3'!N13:N13)),"","Неверно!")</f>
      </c>
      <c r="B322" s="213">
        <v>144108</v>
      </c>
      <c r="C322" s="214" t="s">
        <v>245</v>
      </c>
      <c r="D322" s="214" t="s">
        <v>36</v>
      </c>
    </row>
    <row r="323" spans="1:4" s="137" customFormat="1" ht="25.5">
      <c r="A323" s="212">
        <f>IF((SUM('Раздел 4'!F51:AP54)=0),"","Неверно!")</f>
      </c>
      <c r="B323" s="213">
        <v>144109</v>
      </c>
      <c r="C323" s="214" t="s">
        <v>246</v>
      </c>
      <c r="D323" s="214" t="s">
        <v>37</v>
      </c>
    </row>
    <row r="324" spans="1:4" s="137" customFormat="1" ht="25.5">
      <c r="A324" s="212">
        <f>IF((SUM('Разделы 5, 6, 7, 8'!E7:E7)&lt;=SUM('Раздел 4'!U44:U44)),"","Неверно!")</f>
      </c>
      <c r="B324" s="213">
        <v>144112</v>
      </c>
      <c r="C324" s="214" t="s">
        <v>248</v>
      </c>
      <c r="D324" s="214" t="s">
        <v>38</v>
      </c>
    </row>
    <row r="325" spans="1:4" s="137" customFormat="1" ht="25.5">
      <c r="A325" s="212">
        <f>IF((SUM('Разделы 5, 6, 7, 8'!E6:E6)&lt;=SUM('Раздел 4'!M44:M44)),"","Неверно!")</f>
      </c>
      <c r="B325" s="213">
        <v>144113</v>
      </c>
      <c r="C325" s="214" t="s">
        <v>249</v>
      </c>
      <c r="D325" s="214" t="s">
        <v>39</v>
      </c>
    </row>
    <row r="326" spans="1:4" s="137" customFormat="1" ht="25.5">
      <c r="A326" s="212">
        <f>IF((SUM('Разделы 5, 6, 7, 8'!E5:E5)&lt;=SUM('Раздел 4'!G44:G44)+SUM('Раздел 4'!L44:L44)),"","Неверно!")</f>
      </c>
      <c r="B326" s="213">
        <v>144114</v>
      </c>
      <c r="C326" s="214" t="s">
        <v>250</v>
      </c>
      <c r="D326" s="214" t="s">
        <v>40</v>
      </c>
    </row>
    <row r="327" spans="1:4" s="137" customFormat="1" ht="25.5">
      <c r="A327" s="212">
        <f>IF((SUM('Раздел 4'!F47:F47)&lt;=SUM('Раздел 4'!F44:F44)),"","Неверно!")</f>
      </c>
      <c r="B327" s="213">
        <v>144115</v>
      </c>
      <c r="C327" s="214" t="s">
        <v>251</v>
      </c>
      <c r="D327" s="214" t="s">
        <v>41</v>
      </c>
    </row>
    <row r="328" spans="1:4" s="137" customFormat="1" ht="25.5">
      <c r="A328" s="212">
        <f>IF((SUM('Раздел 4'!G47:G47)&lt;=SUM('Раздел 4'!G44:G44)),"","Неверно!")</f>
      </c>
      <c r="B328" s="213">
        <v>144115</v>
      </c>
      <c r="C328" s="214" t="s">
        <v>252</v>
      </c>
      <c r="D328" s="214" t="s">
        <v>41</v>
      </c>
    </row>
    <row r="329" spans="1:4" s="137" customFormat="1" ht="25.5">
      <c r="A329" s="212">
        <f>IF((SUM('Раздел 4'!H47:H47)&lt;=SUM('Раздел 4'!H44:H44)),"","Неверно!")</f>
      </c>
      <c r="B329" s="213">
        <v>144115</v>
      </c>
      <c r="C329" s="214" t="s">
        <v>253</v>
      </c>
      <c r="D329" s="214" t="s">
        <v>41</v>
      </c>
    </row>
    <row r="330" spans="1:4" s="137" customFormat="1" ht="25.5">
      <c r="A330" s="212">
        <f>IF((SUM('Раздел 4'!I47:I47)&lt;=SUM('Раздел 4'!I44:I44)),"","Неверно!")</f>
      </c>
      <c r="B330" s="213">
        <v>144115</v>
      </c>
      <c r="C330" s="214" t="s">
        <v>254</v>
      </c>
      <c r="D330" s="214" t="s">
        <v>41</v>
      </c>
    </row>
    <row r="331" spans="1:4" s="137" customFormat="1" ht="25.5">
      <c r="A331" s="212">
        <f>IF((SUM('Раздел 4'!J47:J47)&lt;=SUM('Раздел 4'!J44:J44)),"","Неверно!")</f>
      </c>
      <c r="B331" s="213">
        <v>144115</v>
      </c>
      <c r="C331" s="214" t="s">
        <v>255</v>
      </c>
      <c r="D331" s="214" t="s">
        <v>41</v>
      </c>
    </row>
    <row r="332" spans="1:4" s="137" customFormat="1" ht="25.5">
      <c r="A332" s="212">
        <f>IF((SUM('Раздел 4'!K47:K47)&lt;=SUM('Раздел 4'!K44:K44)),"","Неверно!")</f>
      </c>
      <c r="B332" s="213">
        <v>144115</v>
      </c>
      <c r="C332" s="214" t="s">
        <v>256</v>
      </c>
      <c r="D332" s="214" t="s">
        <v>41</v>
      </c>
    </row>
    <row r="333" spans="1:4" s="137" customFormat="1" ht="25.5">
      <c r="A333" s="212">
        <f>IF((SUM('Раздел 4'!L47:L47)&lt;=SUM('Раздел 4'!L44:L44)),"","Неверно!")</f>
      </c>
      <c r="B333" s="213">
        <v>144115</v>
      </c>
      <c r="C333" s="214" t="s">
        <v>257</v>
      </c>
      <c r="D333" s="214" t="s">
        <v>41</v>
      </c>
    </row>
    <row r="334" spans="1:4" s="137" customFormat="1" ht="25.5">
      <c r="A334" s="212">
        <f>IF((SUM('Раздел 4'!M47:M47)&lt;=SUM('Раздел 4'!M44:M44)),"","Неверно!")</f>
      </c>
      <c r="B334" s="213">
        <v>144115</v>
      </c>
      <c r="C334" s="214" t="s">
        <v>258</v>
      </c>
      <c r="D334" s="214" t="s">
        <v>41</v>
      </c>
    </row>
    <row r="335" spans="1:4" s="137" customFormat="1" ht="25.5">
      <c r="A335" s="212">
        <f>IF((SUM('Раздел 4'!N47:N47)&lt;=SUM('Раздел 4'!N44:N44)),"","Неверно!")</f>
      </c>
      <c r="B335" s="213">
        <v>144115</v>
      </c>
      <c r="C335" s="214" t="s">
        <v>259</v>
      </c>
      <c r="D335" s="214" t="s">
        <v>41</v>
      </c>
    </row>
    <row r="336" spans="1:4" s="137" customFormat="1" ht="25.5">
      <c r="A336" s="212">
        <f>IF((SUM('Раздел 4'!O47:O47)&lt;=SUM('Раздел 4'!O44:O44)),"","Неверно!")</f>
      </c>
      <c r="B336" s="213">
        <v>144115</v>
      </c>
      <c r="C336" s="214" t="s">
        <v>260</v>
      </c>
      <c r="D336" s="214" t="s">
        <v>41</v>
      </c>
    </row>
    <row r="337" spans="1:4" s="137" customFormat="1" ht="25.5">
      <c r="A337" s="212">
        <f>IF((SUM('Раздел 4'!P47:P47)&lt;=SUM('Раздел 4'!P44:P44)),"","Неверно!")</f>
      </c>
      <c r="B337" s="213">
        <v>144115</v>
      </c>
      <c r="C337" s="214" t="s">
        <v>261</v>
      </c>
      <c r="D337" s="214" t="s">
        <v>41</v>
      </c>
    </row>
    <row r="338" spans="1:4" s="137" customFormat="1" ht="25.5">
      <c r="A338" s="212">
        <f>IF((SUM('Раздел 4'!Q47:Q47)&lt;=SUM('Раздел 4'!Q44:Q44)),"","Неверно!")</f>
      </c>
      <c r="B338" s="213">
        <v>144115</v>
      </c>
      <c r="C338" s="214" t="s">
        <v>262</v>
      </c>
      <c r="D338" s="214" t="s">
        <v>41</v>
      </c>
    </row>
    <row r="339" spans="1:4" s="137" customFormat="1" ht="25.5">
      <c r="A339" s="212">
        <f>IF((SUM('Раздел 4'!R47:R47)&lt;=SUM('Раздел 4'!R44:R44)),"","Неверно!")</f>
      </c>
      <c r="B339" s="213">
        <v>144115</v>
      </c>
      <c r="C339" s="214" t="s">
        <v>263</v>
      </c>
      <c r="D339" s="214" t="s">
        <v>41</v>
      </c>
    </row>
    <row r="340" spans="1:4" s="137" customFormat="1" ht="25.5">
      <c r="A340" s="212">
        <f>IF((SUM('Раздел 4'!S47:S47)&lt;=SUM('Раздел 4'!S44:S44)),"","Неверно!")</f>
      </c>
      <c r="B340" s="213">
        <v>144115</v>
      </c>
      <c r="C340" s="214" t="s">
        <v>264</v>
      </c>
      <c r="D340" s="214" t="s">
        <v>41</v>
      </c>
    </row>
    <row r="341" spans="1:4" s="137" customFormat="1" ht="25.5">
      <c r="A341" s="212">
        <f>IF((SUM('Раздел 4'!T47:T47)&lt;=SUM('Раздел 4'!T44:T44)),"","Неверно!")</f>
      </c>
      <c r="B341" s="213">
        <v>144115</v>
      </c>
      <c r="C341" s="214" t="s">
        <v>265</v>
      </c>
      <c r="D341" s="214" t="s">
        <v>41</v>
      </c>
    </row>
    <row r="342" spans="1:4" s="137" customFormat="1" ht="25.5">
      <c r="A342" s="212">
        <f>IF((SUM('Раздел 4'!U47:U47)&lt;=SUM('Раздел 4'!U44:U44)),"","Неверно!")</f>
      </c>
      <c r="B342" s="213">
        <v>144115</v>
      </c>
      <c r="C342" s="214" t="s">
        <v>266</v>
      </c>
      <c r="D342" s="214" t="s">
        <v>41</v>
      </c>
    </row>
    <row r="343" spans="1:4" s="137" customFormat="1" ht="25.5">
      <c r="A343" s="212">
        <f>IF((SUM('Раздел 4'!V47:V47)&lt;=SUM('Раздел 4'!V44:V44)),"","Неверно!")</f>
      </c>
      <c r="B343" s="213">
        <v>144115</v>
      </c>
      <c r="C343" s="214" t="s">
        <v>267</v>
      </c>
      <c r="D343" s="214" t="s">
        <v>41</v>
      </c>
    </row>
    <row r="344" spans="1:4" s="137" customFormat="1" ht="25.5">
      <c r="A344" s="212">
        <f>IF((SUM('Раздел 4'!W47:W47)&lt;=SUM('Раздел 4'!W44:W44)),"","Неверно!")</f>
      </c>
      <c r="B344" s="213">
        <v>144115</v>
      </c>
      <c r="C344" s="214" t="s">
        <v>268</v>
      </c>
      <c r="D344" s="214" t="s">
        <v>41</v>
      </c>
    </row>
    <row r="345" spans="1:4" s="137" customFormat="1" ht="25.5">
      <c r="A345" s="212">
        <f>IF((SUM('Раздел 4'!X47:X47)&lt;=SUM('Раздел 4'!X44:X44)),"","Неверно!")</f>
      </c>
      <c r="B345" s="213">
        <v>144115</v>
      </c>
      <c r="C345" s="214" t="s">
        <v>269</v>
      </c>
      <c r="D345" s="214" t="s">
        <v>41</v>
      </c>
    </row>
    <row r="346" spans="1:4" s="137" customFormat="1" ht="25.5">
      <c r="A346" s="212">
        <f>IF((SUM('Раздел 4'!Y47:Y47)&lt;=SUM('Раздел 4'!Y44:Y44)),"","Неверно!")</f>
      </c>
      <c r="B346" s="213">
        <v>144115</v>
      </c>
      <c r="C346" s="214" t="s">
        <v>270</v>
      </c>
      <c r="D346" s="214" t="s">
        <v>41</v>
      </c>
    </row>
    <row r="347" spans="1:4" s="137" customFormat="1" ht="25.5">
      <c r="A347" s="212">
        <f>IF((SUM('Раздел 4'!Z47:Z47)&lt;=SUM('Раздел 4'!Z44:Z44)),"","Неверно!")</f>
      </c>
      <c r="B347" s="213">
        <v>144115</v>
      </c>
      <c r="C347" s="214" t="s">
        <v>271</v>
      </c>
      <c r="D347" s="214" t="s">
        <v>41</v>
      </c>
    </row>
    <row r="348" spans="1:4" s="137" customFormat="1" ht="25.5">
      <c r="A348" s="212">
        <f>IF((SUM('Раздел 4'!AA47:AA47)&lt;=SUM('Раздел 4'!AA44:AA44)),"","Неверно!")</f>
      </c>
      <c r="B348" s="213">
        <v>144115</v>
      </c>
      <c r="C348" s="214" t="s">
        <v>272</v>
      </c>
      <c r="D348" s="214" t="s">
        <v>41</v>
      </c>
    </row>
    <row r="349" spans="1:4" s="137" customFormat="1" ht="25.5">
      <c r="A349" s="212">
        <f>IF((SUM('Раздел 4'!AB47:AB47)&lt;=SUM('Раздел 4'!AB44:AB44)),"","Неверно!")</f>
      </c>
      <c r="B349" s="213">
        <v>144115</v>
      </c>
      <c r="C349" s="214" t="s">
        <v>273</v>
      </c>
      <c r="D349" s="214" t="s">
        <v>41</v>
      </c>
    </row>
    <row r="350" spans="1:4" s="137" customFormat="1" ht="25.5">
      <c r="A350" s="212">
        <f>IF((SUM('Раздел 4'!AC47:AC47)&lt;=SUM('Раздел 4'!AC44:AC44)),"","Неверно!")</f>
      </c>
      <c r="B350" s="213">
        <v>144115</v>
      </c>
      <c r="C350" s="214" t="s">
        <v>274</v>
      </c>
      <c r="D350" s="214" t="s">
        <v>41</v>
      </c>
    </row>
    <row r="351" spans="1:4" s="137" customFormat="1" ht="25.5">
      <c r="A351" s="212">
        <f>IF((SUM('Раздел 4'!AD47:AD47)&lt;=SUM('Раздел 4'!AD44:AD44)),"","Неверно!")</f>
      </c>
      <c r="B351" s="213">
        <v>144115</v>
      </c>
      <c r="C351" s="214" t="s">
        <v>275</v>
      </c>
      <c r="D351" s="214" t="s">
        <v>41</v>
      </c>
    </row>
    <row r="352" spans="1:4" s="137" customFormat="1" ht="25.5">
      <c r="A352" s="212">
        <f>IF((SUM('Раздел 4'!AE47:AE47)&lt;=SUM('Раздел 4'!AE44:AE44)),"","Неверно!")</f>
      </c>
      <c r="B352" s="213">
        <v>144115</v>
      </c>
      <c r="C352" s="214" t="s">
        <v>276</v>
      </c>
      <c r="D352" s="214" t="s">
        <v>41</v>
      </c>
    </row>
    <row r="353" spans="1:4" s="137" customFormat="1" ht="25.5">
      <c r="A353" s="212">
        <f>IF((SUM('Раздел 4'!AF47:AF47)&lt;=SUM('Раздел 4'!AF44:AF44)),"","Неверно!")</f>
      </c>
      <c r="B353" s="213">
        <v>144115</v>
      </c>
      <c r="C353" s="214" t="s">
        <v>277</v>
      </c>
      <c r="D353" s="214" t="s">
        <v>41</v>
      </c>
    </row>
    <row r="354" spans="1:4" s="137" customFormat="1" ht="25.5">
      <c r="A354" s="212">
        <f>IF((SUM('Раздел 4'!AG47:AG47)&lt;=SUM('Раздел 4'!AG44:AG44)),"","Неверно!")</f>
      </c>
      <c r="B354" s="213">
        <v>144115</v>
      </c>
      <c r="C354" s="214" t="s">
        <v>278</v>
      </c>
      <c r="D354" s="214" t="s">
        <v>41</v>
      </c>
    </row>
    <row r="355" spans="1:4" s="137" customFormat="1" ht="25.5">
      <c r="A355" s="212">
        <f>IF((SUM('Раздел 4'!AH47:AH47)&lt;=SUM('Раздел 4'!AH44:AH44)),"","Неверно!")</f>
      </c>
      <c r="B355" s="213">
        <v>144115</v>
      </c>
      <c r="C355" s="214" t="s">
        <v>279</v>
      </c>
      <c r="D355" s="214" t="s">
        <v>41</v>
      </c>
    </row>
    <row r="356" spans="1:4" s="137" customFormat="1" ht="25.5">
      <c r="A356" s="212">
        <f>IF((SUM('Раздел 4'!AI47:AI47)&lt;=SUM('Раздел 4'!AI44:AI44)),"","Неверно!")</f>
      </c>
      <c r="B356" s="213">
        <v>144115</v>
      </c>
      <c r="C356" s="214" t="s">
        <v>280</v>
      </c>
      <c r="D356" s="214" t="s">
        <v>41</v>
      </c>
    </row>
    <row r="357" spans="1:4" s="137" customFormat="1" ht="25.5">
      <c r="A357" s="212">
        <f>IF((SUM('Раздел 4'!AJ47:AJ47)&lt;=SUM('Раздел 4'!AJ44:AJ44)),"","Неверно!")</f>
      </c>
      <c r="B357" s="213">
        <v>144115</v>
      </c>
      <c r="C357" s="214" t="s">
        <v>281</v>
      </c>
      <c r="D357" s="214" t="s">
        <v>41</v>
      </c>
    </row>
    <row r="358" spans="1:4" s="137" customFormat="1" ht="25.5">
      <c r="A358" s="212">
        <f>IF((SUM('Раздел 4'!AK47:AK47)&lt;=SUM('Раздел 4'!AK44:AK44)),"","Неверно!")</f>
      </c>
      <c r="B358" s="213">
        <v>144115</v>
      </c>
      <c r="C358" s="214" t="s">
        <v>282</v>
      </c>
      <c r="D358" s="214" t="s">
        <v>41</v>
      </c>
    </row>
    <row r="359" spans="1:4" s="137" customFormat="1" ht="25.5">
      <c r="A359" s="212">
        <f>IF((SUM('Раздел 4'!AL47:AL47)&lt;=SUM('Раздел 4'!AL44:AL44)),"","Неверно!")</f>
      </c>
      <c r="B359" s="213">
        <v>144115</v>
      </c>
      <c r="C359" s="214" t="s">
        <v>283</v>
      </c>
      <c r="D359" s="214" t="s">
        <v>41</v>
      </c>
    </row>
    <row r="360" spans="1:4" s="137" customFormat="1" ht="25.5">
      <c r="A360" s="212">
        <f>IF((SUM('Раздел 4'!AM47:AM47)&lt;=SUM('Раздел 4'!AM44:AM44)),"","Неверно!")</f>
      </c>
      <c r="B360" s="213">
        <v>144115</v>
      </c>
      <c r="C360" s="214" t="s">
        <v>284</v>
      </c>
      <c r="D360" s="214" t="s">
        <v>41</v>
      </c>
    </row>
    <row r="361" spans="1:4" s="137" customFormat="1" ht="25.5">
      <c r="A361" s="212">
        <f>IF((SUM('Раздел 4'!AN47:AN47)&lt;=SUM('Раздел 4'!AN44:AN44)),"","Неверно!")</f>
      </c>
      <c r="B361" s="213">
        <v>144115</v>
      </c>
      <c r="C361" s="214" t="s">
        <v>285</v>
      </c>
      <c r="D361" s="214" t="s">
        <v>41</v>
      </c>
    </row>
    <row r="362" spans="1:4" s="137" customFormat="1" ht="25.5">
      <c r="A362" s="212">
        <f>IF((SUM('Раздел 4'!AO47:AO47)&lt;=SUM('Раздел 4'!AO44:AO44)),"","Неверно!")</f>
      </c>
      <c r="B362" s="213">
        <v>144115</v>
      </c>
      <c r="C362" s="214" t="s">
        <v>286</v>
      </c>
      <c r="D362" s="214" t="s">
        <v>41</v>
      </c>
    </row>
    <row r="363" spans="1:4" s="137" customFormat="1" ht="25.5">
      <c r="A363" s="212">
        <f>IF((SUM('Раздел 4'!AP47:AP47)&lt;=SUM('Раздел 4'!AP44:AP44)),"","Неверно!")</f>
      </c>
      <c r="B363" s="213">
        <v>144115</v>
      </c>
      <c r="C363" s="214" t="s">
        <v>287</v>
      </c>
      <c r="D363" s="214" t="s">
        <v>41</v>
      </c>
    </row>
    <row r="364" spans="1:4" s="137" customFormat="1" ht="25.5">
      <c r="A364" s="212">
        <f>IF((SUM('Раздел 4'!F45:F45)&lt;=SUM('Раздел 4'!F44:F44)),"","Неверно!")</f>
      </c>
      <c r="B364" s="213">
        <v>144116</v>
      </c>
      <c r="C364" s="214" t="s">
        <v>288</v>
      </c>
      <c r="D364" s="214" t="s">
        <v>42</v>
      </c>
    </row>
    <row r="365" spans="1:4" s="137" customFormat="1" ht="25.5">
      <c r="A365" s="212">
        <f>IF((SUM('Раздел 4'!G45:G45)&lt;=SUM('Раздел 4'!G44:G44)),"","Неверно!")</f>
      </c>
      <c r="B365" s="213">
        <v>144116</v>
      </c>
      <c r="C365" s="214" t="s">
        <v>289</v>
      </c>
      <c r="D365" s="214" t="s">
        <v>42</v>
      </c>
    </row>
    <row r="366" spans="1:4" s="137" customFormat="1" ht="25.5">
      <c r="A366" s="212">
        <f>IF((SUM('Раздел 4'!H45:H45)&lt;=SUM('Раздел 4'!H44:H44)),"","Неверно!")</f>
      </c>
      <c r="B366" s="213">
        <v>144116</v>
      </c>
      <c r="C366" s="214" t="s">
        <v>290</v>
      </c>
      <c r="D366" s="214" t="s">
        <v>42</v>
      </c>
    </row>
    <row r="367" spans="1:4" s="137" customFormat="1" ht="25.5">
      <c r="A367" s="212">
        <f>IF((SUM('Раздел 4'!I45:I45)&lt;=SUM('Раздел 4'!I44:I44)),"","Неверно!")</f>
      </c>
      <c r="B367" s="213">
        <v>144116</v>
      </c>
      <c r="C367" s="214" t="s">
        <v>291</v>
      </c>
      <c r="D367" s="214" t="s">
        <v>42</v>
      </c>
    </row>
    <row r="368" spans="1:4" s="137" customFormat="1" ht="25.5">
      <c r="A368" s="212">
        <f>IF((SUM('Раздел 4'!J45:J45)&lt;=SUM('Раздел 4'!J44:J44)),"","Неверно!")</f>
      </c>
      <c r="B368" s="213">
        <v>144116</v>
      </c>
      <c r="C368" s="214" t="s">
        <v>292</v>
      </c>
      <c r="D368" s="214" t="s">
        <v>42</v>
      </c>
    </row>
    <row r="369" spans="1:4" s="137" customFormat="1" ht="25.5">
      <c r="A369" s="212">
        <f>IF((SUM('Раздел 4'!K45:K45)&lt;=SUM('Раздел 4'!K44:K44)),"","Неверно!")</f>
      </c>
      <c r="B369" s="213">
        <v>144116</v>
      </c>
      <c r="C369" s="214" t="s">
        <v>293</v>
      </c>
      <c r="D369" s="214" t="s">
        <v>42</v>
      </c>
    </row>
    <row r="370" spans="1:4" s="137" customFormat="1" ht="25.5">
      <c r="A370" s="212">
        <f>IF((SUM('Раздел 4'!L45:L45)&lt;=SUM('Раздел 4'!L44:L44)),"","Неверно!")</f>
      </c>
      <c r="B370" s="213">
        <v>144116</v>
      </c>
      <c r="C370" s="214" t="s">
        <v>294</v>
      </c>
      <c r="D370" s="214" t="s">
        <v>42</v>
      </c>
    </row>
    <row r="371" spans="1:4" s="137" customFormat="1" ht="25.5">
      <c r="A371" s="212">
        <f>IF((SUM('Раздел 4'!M45:M45)&lt;=SUM('Раздел 4'!M44:M44)),"","Неверно!")</f>
      </c>
      <c r="B371" s="213">
        <v>144116</v>
      </c>
      <c r="C371" s="214" t="s">
        <v>295</v>
      </c>
      <c r="D371" s="214" t="s">
        <v>42</v>
      </c>
    </row>
    <row r="372" spans="1:4" s="137" customFormat="1" ht="25.5">
      <c r="A372" s="212">
        <f>IF((SUM('Раздел 4'!N45:N45)&lt;=SUM('Раздел 4'!N44:N44)),"","Неверно!")</f>
      </c>
      <c r="B372" s="213">
        <v>144116</v>
      </c>
      <c r="C372" s="214" t="s">
        <v>296</v>
      </c>
      <c r="D372" s="214" t="s">
        <v>42</v>
      </c>
    </row>
    <row r="373" spans="1:4" s="137" customFormat="1" ht="25.5">
      <c r="A373" s="212">
        <f>IF((SUM('Раздел 4'!O45:O45)&lt;=SUM('Раздел 4'!O44:O44)),"","Неверно!")</f>
      </c>
      <c r="B373" s="213">
        <v>144116</v>
      </c>
      <c r="C373" s="214" t="s">
        <v>297</v>
      </c>
      <c r="D373" s="214" t="s">
        <v>42</v>
      </c>
    </row>
    <row r="374" spans="1:4" s="137" customFormat="1" ht="25.5">
      <c r="A374" s="212">
        <f>IF((SUM('Раздел 4'!P45:P45)&lt;=SUM('Раздел 4'!P44:P44)),"","Неверно!")</f>
      </c>
      <c r="B374" s="213">
        <v>144116</v>
      </c>
      <c r="C374" s="214" t="s">
        <v>298</v>
      </c>
      <c r="D374" s="214" t="s">
        <v>42</v>
      </c>
    </row>
    <row r="375" spans="1:4" s="137" customFormat="1" ht="25.5">
      <c r="A375" s="212">
        <f>IF((SUM('Раздел 4'!Q45:Q45)&lt;=SUM('Раздел 4'!Q44:Q44)),"","Неверно!")</f>
      </c>
      <c r="B375" s="213">
        <v>144116</v>
      </c>
      <c r="C375" s="214" t="s">
        <v>299</v>
      </c>
      <c r="D375" s="214" t="s">
        <v>42</v>
      </c>
    </row>
    <row r="376" spans="1:4" s="137" customFormat="1" ht="25.5">
      <c r="A376" s="212">
        <f>IF((SUM('Раздел 4'!R45:R45)&lt;=SUM('Раздел 4'!R44:R44)),"","Неверно!")</f>
      </c>
      <c r="B376" s="213">
        <v>144116</v>
      </c>
      <c r="C376" s="214" t="s">
        <v>300</v>
      </c>
      <c r="D376" s="214" t="s">
        <v>42</v>
      </c>
    </row>
    <row r="377" spans="1:4" s="137" customFormat="1" ht="25.5">
      <c r="A377" s="212">
        <f>IF((SUM('Раздел 4'!S45:S45)&lt;=SUM('Раздел 4'!S44:S44)),"","Неверно!")</f>
      </c>
      <c r="B377" s="213">
        <v>144116</v>
      </c>
      <c r="C377" s="214" t="s">
        <v>301</v>
      </c>
      <c r="D377" s="214" t="s">
        <v>42</v>
      </c>
    </row>
    <row r="378" spans="1:4" s="137" customFormat="1" ht="25.5">
      <c r="A378" s="212">
        <f>IF((SUM('Раздел 4'!T45:T45)&lt;=SUM('Раздел 4'!T44:T44)),"","Неверно!")</f>
      </c>
      <c r="B378" s="213">
        <v>144116</v>
      </c>
      <c r="C378" s="214" t="s">
        <v>302</v>
      </c>
      <c r="D378" s="214" t="s">
        <v>42</v>
      </c>
    </row>
    <row r="379" spans="1:4" s="137" customFormat="1" ht="25.5">
      <c r="A379" s="212">
        <f>IF((SUM('Раздел 4'!U45:U45)&lt;=SUM('Раздел 4'!U44:U44)),"","Неверно!")</f>
      </c>
      <c r="B379" s="213">
        <v>144116</v>
      </c>
      <c r="C379" s="214" t="s">
        <v>303</v>
      </c>
      <c r="D379" s="214" t="s">
        <v>42</v>
      </c>
    </row>
    <row r="380" spans="1:4" s="137" customFormat="1" ht="25.5">
      <c r="A380" s="212">
        <f>IF((SUM('Раздел 4'!V45:V45)&lt;=SUM('Раздел 4'!V44:V44)),"","Неверно!")</f>
      </c>
      <c r="B380" s="213">
        <v>144116</v>
      </c>
      <c r="C380" s="214" t="s">
        <v>304</v>
      </c>
      <c r="D380" s="214" t="s">
        <v>42</v>
      </c>
    </row>
    <row r="381" spans="1:4" s="137" customFormat="1" ht="25.5">
      <c r="A381" s="212">
        <f>IF((SUM('Раздел 4'!W45:W45)&lt;=SUM('Раздел 4'!W44:W44)),"","Неверно!")</f>
      </c>
      <c r="B381" s="213">
        <v>144116</v>
      </c>
      <c r="C381" s="214" t="s">
        <v>305</v>
      </c>
      <c r="D381" s="214" t="s">
        <v>42</v>
      </c>
    </row>
    <row r="382" spans="1:4" s="137" customFormat="1" ht="25.5">
      <c r="A382" s="212">
        <f>IF((SUM('Раздел 4'!X45:X45)&lt;=SUM('Раздел 4'!X44:X44)),"","Неверно!")</f>
      </c>
      <c r="B382" s="213">
        <v>144116</v>
      </c>
      <c r="C382" s="214" t="s">
        <v>306</v>
      </c>
      <c r="D382" s="214" t="s">
        <v>42</v>
      </c>
    </row>
    <row r="383" spans="1:4" s="137" customFormat="1" ht="25.5">
      <c r="A383" s="212">
        <f>IF((SUM('Раздел 4'!Y45:Y45)&lt;=SUM('Раздел 4'!Y44:Y44)),"","Неверно!")</f>
      </c>
      <c r="B383" s="213">
        <v>144116</v>
      </c>
      <c r="C383" s="214" t="s">
        <v>307</v>
      </c>
      <c r="D383" s="214" t="s">
        <v>42</v>
      </c>
    </row>
    <row r="384" spans="1:4" s="137" customFormat="1" ht="25.5">
      <c r="A384" s="212">
        <f>IF((SUM('Раздел 4'!Z45:Z45)&lt;=SUM('Раздел 4'!Z44:Z44)),"","Неверно!")</f>
      </c>
      <c r="B384" s="213">
        <v>144116</v>
      </c>
      <c r="C384" s="214" t="s">
        <v>308</v>
      </c>
      <c r="D384" s="214" t="s">
        <v>42</v>
      </c>
    </row>
    <row r="385" spans="1:4" s="137" customFormat="1" ht="25.5">
      <c r="A385" s="212">
        <f>IF((SUM('Раздел 4'!AA45:AA45)&lt;=SUM('Раздел 4'!AA44:AA44)),"","Неверно!")</f>
      </c>
      <c r="B385" s="213">
        <v>144116</v>
      </c>
      <c r="C385" s="214" t="s">
        <v>309</v>
      </c>
      <c r="D385" s="214" t="s">
        <v>42</v>
      </c>
    </row>
    <row r="386" spans="1:4" s="137" customFormat="1" ht="25.5">
      <c r="A386" s="212">
        <f>IF((SUM('Раздел 4'!AB45:AB45)&lt;=SUM('Раздел 4'!AB44:AB44)),"","Неверно!")</f>
      </c>
      <c r="B386" s="213">
        <v>144116</v>
      </c>
      <c r="C386" s="214" t="s">
        <v>310</v>
      </c>
      <c r="D386" s="214" t="s">
        <v>42</v>
      </c>
    </row>
    <row r="387" spans="1:4" s="137" customFormat="1" ht="25.5">
      <c r="A387" s="212">
        <f>IF((SUM('Раздел 4'!AC45:AC45)&lt;=SUM('Раздел 4'!AC44:AC44)),"","Неверно!")</f>
      </c>
      <c r="B387" s="213">
        <v>144116</v>
      </c>
      <c r="C387" s="214" t="s">
        <v>311</v>
      </c>
      <c r="D387" s="214" t="s">
        <v>42</v>
      </c>
    </row>
    <row r="388" spans="1:4" s="137" customFormat="1" ht="25.5">
      <c r="A388" s="212">
        <f>IF((SUM('Раздел 4'!AD45:AD45)&lt;=SUM('Раздел 4'!AD44:AD44)),"","Неверно!")</f>
      </c>
      <c r="B388" s="213">
        <v>144116</v>
      </c>
      <c r="C388" s="214" t="s">
        <v>312</v>
      </c>
      <c r="D388" s="214" t="s">
        <v>42</v>
      </c>
    </row>
    <row r="389" spans="1:4" s="137" customFormat="1" ht="25.5">
      <c r="A389" s="212">
        <f>IF((SUM('Раздел 4'!AE45:AE45)&lt;=SUM('Раздел 4'!AE44:AE44)),"","Неверно!")</f>
      </c>
      <c r="B389" s="213">
        <v>144116</v>
      </c>
      <c r="C389" s="214" t="s">
        <v>313</v>
      </c>
      <c r="D389" s="214" t="s">
        <v>42</v>
      </c>
    </row>
    <row r="390" spans="1:4" s="137" customFormat="1" ht="25.5">
      <c r="A390" s="212">
        <f>IF((SUM('Раздел 4'!AF45:AF45)&lt;=SUM('Раздел 4'!AF44:AF44)),"","Неверно!")</f>
      </c>
      <c r="B390" s="213">
        <v>144116</v>
      </c>
      <c r="C390" s="214" t="s">
        <v>314</v>
      </c>
      <c r="D390" s="214" t="s">
        <v>42</v>
      </c>
    </row>
    <row r="391" spans="1:4" s="137" customFormat="1" ht="25.5">
      <c r="A391" s="212">
        <f>IF((SUM('Раздел 4'!AG45:AG45)&lt;=SUM('Раздел 4'!AG44:AG44)),"","Неверно!")</f>
      </c>
      <c r="B391" s="213">
        <v>144116</v>
      </c>
      <c r="C391" s="214" t="s">
        <v>315</v>
      </c>
      <c r="D391" s="214" t="s">
        <v>42</v>
      </c>
    </row>
    <row r="392" spans="1:4" s="137" customFormat="1" ht="25.5">
      <c r="A392" s="212">
        <f>IF((SUM('Раздел 4'!AH45:AH45)&lt;=SUM('Раздел 4'!AH44:AH44)),"","Неверно!")</f>
      </c>
      <c r="B392" s="213">
        <v>144116</v>
      </c>
      <c r="C392" s="214" t="s">
        <v>316</v>
      </c>
      <c r="D392" s="214" t="s">
        <v>42</v>
      </c>
    </row>
    <row r="393" spans="1:4" s="137" customFormat="1" ht="25.5">
      <c r="A393" s="212">
        <f>IF((SUM('Раздел 4'!AI45:AI45)&lt;=SUM('Раздел 4'!AI44:AI44)),"","Неверно!")</f>
      </c>
      <c r="B393" s="213">
        <v>144116</v>
      </c>
      <c r="C393" s="214" t="s">
        <v>317</v>
      </c>
      <c r="D393" s="214" t="s">
        <v>42</v>
      </c>
    </row>
    <row r="394" spans="1:4" s="137" customFormat="1" ht="25.5">
      <c r="A394" s="212">
        <f>IF((SUM('Раздел 4'!AJ45:AJ45)&lt;=SUM('Раздел 4'!AJ44:AJ44)),"","Неверно!")</f>
      </c>
      <c r="B394" s="213">
        <v>144116</v>
      </c>
      <c r="C394" s="214" t="s">
        <v>318</v>
      </c>
      <c r="D394" s="214" t="s">
        <v>42</v>
      </c>
    </row>
    <row r="395" spans="1:4" s="137" customFormat="1" ht="25.5">
      <c r="A395" s="212">
        <f>IF((SUM('Раздел 4'!AK45:AK45)&lt;=SUM('Раздел 4'!AK44:AK44)),"","Неверно!")</f>
      </c>
      <c r="B395" s="213">
        <v>144116</v>
      </c>
      <c r="C395" s="214" t="s">
        <v>319</v>
      </c>
      <c r="D395" s="214" t="s">
        <v>42</v>
      </c>
    </row>
    <row r="396" spans="1:4" s="137" customFormat="1" ht="25.5">
      <c r="A396" s="212">
        <f>IF((SUM('Раздел 4'!AL45:AL45)&lt;=SUM('Раздел 4'!AL44:AL44)),"","Неверно!")</f>
      </c>
      <c r="B396" s="213">
        <v>144116</v>
      </c>
      <c r="C396" s="214" t="s">
        <v>320</v>
      </c>
      <c r="D396" s="214" t="s">
        <v>42</v>
      </c>
    </row>
    <row r="397" spans="1:4" s="137" customFormat="1" ht="25.5">
      <c r="A397" s="212">
        <f>IF((SUM('Раздел 4'!AM45:AM45)&lt;=SUM('Раздел 4'!AM44:AM44)),"","Неверно!")</f>
      </c>
      <c r="B397" s="213">
        <v>144116</v>
      </c>
      <c r="C397" s="214" t="s">
        <v>321</v>
      </c>
      <c r="D397" s="214" t="s">
        <v>42</v>
      </c>
    </row>
    <row r="398" spans="1:4" s="137" customFormat="1" ht="25.5">
      <c r="A398" s="212">
        <f>IF((SUM('Раздел 4'!AN45:AN45)&lt;=SUM('Раздел 4'!AN44:AN44)),"","Неверно!")</f>
      </c>
      <c r="B398" s="213">
        <v>144116</v>
      </c>
      <c r="C398" s="214" t="s">
        <v>322</v>
      </c>
      <c r="D398" s="214" t="s">
        <v>42</v>
      </c>
    </row>
    <row r="399" spans="1:4" s="137" customFormat="1" ht="25.5">
      <c r="A399" s="212">
        <f>IF((SUM('Раздел 4'!AO45:AO45)&lt;=SUM('Раздел 4'!AO44:AO44)),"","Неверно!")</f>
      </c>
      <c r="B399" s="213">
        <v>144116</v>
      </c>
      <c r="C399" s="214" t="s">
        <v>323</v>
      </c>
      <c r="D399" s="214" t="s">
        <v>42</v>
      </c>
    </row>
    <row r="400" spans="1:4" s="137" customFormat="1" ht="25.5">
      <c r="A400" s="212">
        <f>IF((SUM('Раздел 4'!AP45:AP45)&lt;=SUM('Раздел 4'!AP44:AP44)),"","Неверно!")</f>
      </c>
      <c r="B400" s="213">
        <v>144116</v>
      </c>
      <c r="C400" s="214" t="s">
        <v>324</v>
      </c>
      <c r="D400" s="214" t="s">
        <v>42</v>
      </c>
    </row>
    <row r="401" spans="1:4" s="137" customFormat="1" ht="25.5">
      <c r="A401" s="212">
        <f>IF((SUM('Раздел 4'!F44:F44)=SUM('Раздел 4'!F10:F43)),"","Неверно!")</f>
      </c>
      <c r="B401" s="213">
        <v>144117</v>
      </c>
      <c r="C401" s="214" t="s">
        <v>325</v>
      </c>
      <c r="D401" s="214" t="s">
        <v>43</v>
      </c>
    </row>
    <row r="402" spans="1:4" s="137" customFormat="1" ht="25.5">
      <c r="A402" s="212">
        <f>IF((SUM('Раздел 4'!G44:G44)=SUM('Раздел 4'!G10:G43)),"","Неверно!")</f>
      </c>
      <c r="B402" s="213">
        <v>144117</v>
      </c>
      <c r="C402" s="214" t="s">
        <v>326</v>
      </c>
      <c r="D402" s="214" t="s">
        <v>43</v>
      </c>
    </row>
    <row r="403" spans="1:4" s="137" customFormat="1" ht="25.5">
      <c r="A403" s="212">
        <f>IF((SUM('Раздел 4'!H44:H44)=SUM('Раздел 4'!H10:H43)),"","Неверно!")</f>
      </c>
      <c r="B403" s="213">
        <v>144117</v>
      </c>
      <c r="C403" s="214" t="s">
        <v>327</v>
      </c>
      <c r="D403" s="214" t="s">
        <v>43</v>
      </c>
    </row>
    <row r="404" spans="1:4" s="137" customFormat="1" ht="25.5">
      <c r="A404" s="212">
        <f>IF((SUM('Раздел 4'!I44:I44)=SUM('Раздел 4'!I10:I43)),"","Неверно!")</f>
      </c>
      <c r="B404" s="213">
        <v>144117</v>
      </c>
      <c r="C404" s="214" t="s">
        <v>328</v>
      </c>
      <c r="D404" s="214" t="s">
        <v>43</v>
      </c>
    </row>
    <row r="405" spans="1:4" s="137" customFormat="1" ht="25.5">
      <c r="A405" s="212">
        <f>IF((SUM('Раздел 4'!J44:J44)=SUM('Раздел 4'!J10:J43)),"","Неверно!")</f>
      </c>
      <c r="B405" s="213">
        <v>144117</v>
      </c>
      <c r="C405" s="214" t="s">
        <v>329</v>
      </c>
      <c r="D405" s="214" t="s">
        <v>43</v>
      </c>
    </row>
    <row r="406" spans="1:4" s="137" customFormat="1" ht="25.5">
      <c r="A406" s="212">
        <f>IF((SUM('Раздел 4'!K44:K44)=SUM('Раздел 4'!K10:K43)),"","Неверно!")</f>
      </c>
      <c r="B406" s="213">
        <v>144117</v>
      </c>
      <c r="C406" s="214" t="s">
        <v>330</v>
      </c>
      <c r="D406" s="214" t="s">
        <v>43</v>
      </c>
    </row>
    <row r="407" spans="1:4" s="137" customFormat="1" ht="25.5">
      <c r="A407" s="212">
        <f>IF((SUM('Раздел 4'!L44:L44)=SUM('Раздел 4'!L10:L43)),"","Неверно!")</f>
      </c>
      <c r="B407" s="213">
        <v>144117</v>
      </c>
      <c r="C407" s="214" t="s">
        <v>331</v>
      </c>
      <c r="D407" s="214" t="s">
        <v>43</v>
      </c>
    </row>
    <row r="408" spans="1:4" s="137" customFormat="1" ht="25.5">
      <c r="A408" s="212">
        <f>IF((SUM('Раздел 4'!M44:M44)=SUM('Раздел 4'!M10:M43)),"","Неверно!")</f>
      </c>
      <c r="B408" s="213">
        <v>144117</v>
      </c>
      <c r="C408" s="214" t="s">
        <v>332</v>
      </c>
      <c r="D408" s="214" t="s">
        <v>43</v>
      </c>
    </row>
    <row r="409" spans="1:4" s="137" customFormat="1" ht="25.5">
      <c r="A409" s="212">
        <f>IF((SUM('Раздел 4'!N44:N44)=SUM('Раздел 4'!N10:N43)),"","Неверно!")</f>
      </c>
      <c r="B409" s="213">
        <v>144117</v>
      </c>
      <c r="C409" s="214" t="s">
        <v>333</v>
      </c>
      <c r="D409" s="214" t="s">
        <v>43</v>
      </c>
    </row>
    <row r="410" spans="1:4" s="137" customFormat="1" ht="25.5">
      <c r="A410" s="212">
        <f>IF((SUM('Раздел 4'!O44:O44)=SUM('Раздел 4'!O10:O43)),"","Неверно!")</f>
      </c>
      <c r="B410" s="213">
        <v>144117</v>
      </c>
      <c r="C410" s="214" t="s">
        <v>334</v>
      </c>
      <c r="D410" s="214" t="s">
        <v>43</v>
      </c>
    </row>
    <row r="411" spans="1:4" s="137" customFormat="1" ht="25.5">
      <c r="A411" s="212">
        <f>IF((SUM('Раздел 4'!P44:P44)=SUM('Раздел 4'!P10:P43)),"","Неверно!")</f>
      </c>
      <c r="B411" s="213">
        <v>144117</v>
      </c>
      <c r="C411" s="214" t="s">
        <v>335</v>
      </c>
      <c r="D411" s="214" t="s">
        <v>43</v>
      </c>
    </row>
    <row r="412" spans="1:4" s="137" customFormat="1" ht="25.5">
      <c r="A412" s="212">
        <f>IF((SUM('Раздел 4'!Q44:Q44)=SUM('Раздел 4'!Q10:Q43)),"","Неверно!")</f>
      </c>
      <c r="B412" s="213">
        <v>144117</v>
      </c>
      <c r="C412" s="214" t="s">
        <v>336</v>
      </c>
      <c r="D412" s="214" t="s">
        <v>43</v>
      </c>
    </row>
    <row r="413" spans="1:4" s="137" customFormat="1" ht="25.5">
      <c r="A413" s="212">
        <f>IF((SUM('Раздел 4'!R44:R44)=SUM('Раздел 4'!R10:R43)),"","Неверно!")</f>
      </c>
      <c r="B413" s="213">
        <v>144117</v>
      </c>
      <c r="C413" s="214" t="s">
        <v>337</v>
      </c>
      <c r="D413" s="214" t="s">
        <v>43</v>
      </c>
    </row>
    <row r="414" spans="1:4" s="137" customFormat="1" ht="25.5">
      <c r="A414" s="212">
        <f>IF((SUM('Раздел 4'!S44:S44)=SUM('Раздел 4'!S10:S43)),"","Неверно!")</f>
      </c>
      <c r="B414" s="213">
        <v>144117</v>
      </c>
      <c r="C414" s="214" t="s">
        <v>338</v>
      </c>
      <c r="D414" s="214" t="s">
        <v>43</v>
      </c>
    </row>
    <row r="415" spans="1:4" s="137" customFormat="1" ht="25.5">
      <c r="A415" s="212">
        <f>IF((SUM('Раздел 4'!T44:T44)=SUM('Раздел 4'!T10:T43)),"","Неверно!")</f>
      </c>
      <c r="B415" s="213">
        <v>144117</v>
      </c>
      <c r="C415" s="214" t="s">
        <v>339</v>
      </c>
      <c r="D415" s="214" t="s">
        <v>43</v>
      </c>
    </row>
    <row r="416" spans="1:4" s="137" customFormat="1" ht="25.5">
      <c r="A416" s="212">
        <f>IF((SUM('Раздел 4'!U44:U44)=SUM('Раздел 4'!U10:U43)),"","Неверно!")</f>
      </c>
      <c r="B416" s="213">
        <v>144117</v>
      </c>
      <c r="C416" s="214" t="s">
        <v>340</v>
      </c>
      <c r="D416" s="214" t="s">
        <v>43</v>
      </c>
    </row>
    <row r="417" spans="1:4" s="137" customFormat="1" ht="25.5">
      <c r="A417" s="212">
        <f>IF((SUM('Раздел 4'!V44:V44)=SUM('Раздел 4'!V10:V43)),"","Неверно!")</f>
      </c>
      <c r="B417" s="213">
        <v>144117</v>
      </c>
      <c r="C417" s="214" t="s">
        <v>341</v>
      </c>
      <c r="D417" s="214" t="s">
        <v>43</v>
      </c>
    </row>
    <row r="418" spans="1:4" s="137" customFormat="1" ht="25.5">
      <c r="A418" s="212">
        <f>IF((SUM('Раздел 4'!W44:W44)=SUM('Раздел 4'!W10:W43)),"","Неверно!")</f>
      </c>
      <c r="B418" s="213">
        <v>144117</v>
      </c>
      <c r="C418" s="214" t="s">
        <v>342</v>
      </c>
      <c r="D418" s="214" t="s">
        <v>43</v>
      </c>
    </row>
    <row r="419" spans="1:4" s="137" customFormat="1" ht="25.5">
      <c r="A419" s="212">
        <f>IF((SUM('Раздел 4'!X44:X44)=SUM('Раздел 4'!X10:X43)),"","Неверно!")</f>
      </c>
      <c r="B419" s="213">
        <v>144117</v>
      </c>
      <c r="C419" s="214" t="s">
        <v>343</v>
      </c>
      <c r="D419" s="214" t="s">
        <v>43</v>
      </c>
    </row>
    <row r="420" spans="1:4" s="137" customFormat="1" ht="25.5">
      <c r="A420" s="212">
        <f>IF((SUM('Раздел 4'!Y44:Y44)=SUM('Раздел 4'!Y10:Y43)),"","Неверно!")</f>
      </c>
      <c r="B420" s="213">
        <v>144117</v>
      </c>
      <c r="C420" s="214" t="s">
        <v>344</v>
      </c>
      <c r="D420" s="214" t="s">
        <v>43</v>
      </c>
    </row>
    <row r="421" spans="1:4" s="137" customFormat="1" ht="25.5">
      <c r="A421" s="212">
        <f>IF((SUM('Раздел 4'!Z44:Z44)=SUM('Раздел 4'!Z10:Z43)),"","Неверно!")</f>
      </c>
      <c r="B421" s="213">
        <v>144117</v>
      </c>
      <c r="C421" s="214" t="s">
        <v>345</v>
      </c>
      <c r="D421" s="214" t="s">
        <v>43</v>
      </c>
    </row>
    <row r="422" spans="1:4" s="137" customFormat="1" ht="25.5">
      <c r="A422" s="212">
        <f>IF((SUM('Раздел 4'!AA44:AA44)=SUM('Раздел 4'!AA10:AA43)),"","Неверно!")</f>
      </c>
      <c r="B422" s="213">
        <v>144117</v>
      </c>
      <c r="C422" s="214" t="s">
        <v>346</v>
      </c>
      <c r="D422" s="214" t="s">
        <v>43</v>
      </c>
    </row>
    <row r="423" spans="1:4" s="137" customFormat="1" ht="25.5">
      <c r="A423" s="212">
        <f>IF((SUM('Раздел 4'!AB44:AB44)=SUM('Раздел 4'!AB10:AB43)),"","Неверно!")</f>
      </c>
      <c r="B423" s="213">
        <v>144117</v>
      </c>
      <c r="C423" s="214" t="s">
        <v>347</v>
      </c>
      <c r="D423" s="214" t="s">
        <v>43</v>
      </c>
    </row>
    <row r="424" spans="1:4" s="137" customFormat="1" ht="25.5">
      <c r="A424" s="212">
        <f>IF((SUM('Раздел 4'!AC44:AC44)=SUM('Раздел 4'!AC10:AC43)),"","Неверно!")</f>
      </c>
      <c r="B424" s="213">
        <v>144117</v>
      </c>
      <c r="C424" s="214" t="s">
        <v>348</v>
      </c>
      <c r="D424" s="214" t="s">
        <v>43</v>
      </c>
    </row>
    <row r="425" spans="1:4" s="137" customFormat="1" ht="25.5">
      <c r="A425" s="212">
        <f>IF((SUM('Раздел 4'!AD44:AD44)=SUM('Раздел 4'!AD10:AD43)),"","Неверно!")</f>
      </c>
      <c r="B425" s="213">
        <v>144117</v>
      </c>
      <c r="C425" s="214" t="s">
        <v>349</v>
      </c>
      <c r="D425" s="214" t="s">
        <v>43</v>
      </c>
    </row>
    <row r="426" spans="1:4" s="137" customFormat="1" ht="25.5">
      <c r="A426" s="212">
        <f>IF((SUM('Раздел 4'!AE44:AE44)=SUM('Раздел 4'!AE10:AE43)),"","Неверно!")</f>
      </c>
      <c r="B426" s="213">
        <v>144117</v>
      </c>
      <c r="C426" s="214" t="s">
        <v>350</v>
      </c>
      <c r="D426" s="214" t="s">
        <v>43</v>
      </c>
    </row>
    <row r="427" spans="1:4" s="137" customFormat="1" ht="25.5">
      <c r="A427" s="212">
        <f>IF((SUM('Раздел 4'!AF44:AF44)=SUM('Раздел 4'!AF10:AF43)),"","Неверно!")</f>
      </c>
      <c r="B427" s="213">
        <v>144117</v>
      </c>
      <c r="C427" s="214" t="s">
        <v>352</v>
      </c>
      <c r="D427" s="214" t="s">
        <v>43</v>
      </c>
    </row>
    <row r="428" spans="1:4" s="137" customFormat="1" ht="25.5">
      <c r="A428" s="212">
        <f>IF((SUM('Раздел 4'!AG44:AG44)=SUM('Раздел 4'!AG10:AG43)),"","Неверно!")</f>
      </c>
      <c r="B428" s="213">
        <v>144117</v>
      </c>
      <c r="C428" s="214" t="s">
        <v>353</v>
      </c>
      <c r="D428" s="214" t="s">
        <v>43</v>
      </c>
    </row>
    <row r="429" spans="1:4" s="137" customFormat="1" ht="25.5">
      <c r="A429" s="212">
        <f>IF((SUM('Раздел 4'!AH44:AH44)=SUM('Раздел 4'!AH10:AH43)),"","Неверно!")</f>
      </c>
      <c r="B429" s="213">
        <v>144117</v>
      </c>
      <c r="C429" s="214" t="s">
        <v>354</v>
      </c>
      <c r="D429" s="214" t="s">
        <v>43</v>
      </c>
    </row>
    <row r="430" spans="1:4" s="137" customFormat="1" ht="25.5">
      <c r="A430" s="212">
        <f>IF((SUM('Раздел 4'!AI44:AI44)=SUM('Раздел 4'!AI10:AI43)),"","Неверно!")</f>
      </c>
      <c r="B430" s="213">
        <v>144117</v>
      </c>
      <c r="C430" s="214" t="s">
        <v>355</v>
      </c>
      <c r="D430" s="214" t="s">
        <v>43</v>
      </c>
    </row>
    <row r="431" spans="1:4" s="137" customFormat="1" ht="25.5">
      <c r="A431" s="212">
        <f>IF((SUM('Раздел 4'!AJ44:AJ44)=SUM('Раздел 4'!AJ10:AJ43)),"","Неверно!")</f>
      </c>
      <c r="B431" s="213">
        <v>144117</v>
      </c>
      <c r="C431" s="214" t="s">
        <v>356</v>
      </c>
      <c r="D431" s="214" t="s">
        <v>43</v>
      </c>
    </row>
    <row r="432" spans="1:4" s="137" customFormat="1" ht="25.5">
      <c r="A432" s="212">
        <f>IF((SUM('Раздел 4'!AK44:AK44)=SUM('Раздел 4'!AK10:AK43)),"","Неверно!")</f>
      </c>
      <c r="B432" s="213">
        <v>144117</v>
      </c>
      <c r="C432" s="214" t="s">
        <v>357</v>
      </c>
      <c r="D432" s="214" t="s">
        <v>43</v>
      </c>
    </row>
    <row r="433" spans="1:4" s="137" customFormat="1" ht="25.5">
      <c r="A433" s="212">
        <f>IF((SUM('Раздел 4'!AL44:AL44)=SUM('Раздел 4'!AL10:AL43)),"","Неверно!")</f>
      </c>
      <c r="B433" s="213">
        <v>144117</v>
      </c>
      <c r="C433" s="214" t="s">
        <v>358</v>
      </c>
      <c r="D433" s="214" t="s">
        <v>43</v>
      </c>
    </row>
    <row r="434" spans="1:4" s="137" customFormat="1" ht="25.5">
      <c r="A434" s="212">
        <f>IF((SUM('Раздел 4'!AM44:AM44)=SUM('Раздел 4'!AM10:AM43)),"","Неверно!")</f>
      </c>
      <c r="B434" s="213">
        <v>144117</v>
      </c>
      <c r="C434" s="214" t="s">
        <v>359</v>
      </c>
      <c r="D434" s="214" t="s">
        <v>43</v>
      </c>
    </row>
    <row r="435" spans="1:4" s="137" customFormat="1" ht="25.5">
      <c r="A435" s="212">
        <f>IF((SUM('Раздел 4'!AN44:AN44)=SUM('Раздел 4'!AN10:AN43)),"","Неверно!")</f>
      </c>
      <c r="B435" s="213">
        <v>144117</v>
      </c>
      <c r="C435" s="214" t="s">
        <v>360</v>
      </c>
      <c r="D435" s="214" t="s">
        <v>43</v>
      </c>
    </row>
    <row r="436" spans="1:4" s="137" customFormat="1" ht="25.5">
      <c r="A436" s="212">
        <f>IF((SUM('Раздел 4'!AO44:AO44)=SUM('Раздел 4'!AO10:AO43)),"","Неверно!")</f>
      </c>
      <c r="B436" s="213">
        <v>144117</v>
      </c>
      <c r="C436" s="214" t="s">
        <v>361</v>
      </c>
      <c r="D436" s="214" t="s">
        <v>43</v>
      </c>
    </row>
    <row r="437" spans="1:4" s="137" customFormat="1" ht="25.5">
      <c r="A437" s="212">
        <f>IF((SUM('Раздел 4'!AP44:AP44)=SUM('Раздел 4'!AP10:AP43)),"","Неверно!")</f>
      </c>
      <c r="B437" s="213">
        <v>144117</v>
      </c>
      <c r="C437" s="214" t="s">
        <v>362</v>
      </c>
      <c r="D437" s="214" t="s">
        <v>43</v>
      </c>
    </row>
    <row r="438" spans="1:4" s="137" customFormat="1" ht="38.25">
      <c r="A438" s="212">
        <f>IF((SUM('Раздел 4'!P10:P10)=SUM('Раздел 4'!G10:H10)+SUM('Раздел 4'!J10:O10)),"","Неверно!")</f>
      </c>
      <c r="B438" s="213">
        <v>144118</v>
      </c>
      <c r="C438" s="214" t="s">
        <v>363</v>
      </c>
      <c r="D438" s="214" t="s">
        <v>44</v>
      </c>
    </row>
    <row r="439" spans="1:4" s="137" customFormat="1" ht="38.25">
      <c r="A439" s="212">
        <f>IF((SUM('Раздел 4'!P11:P11)=SUM('Раздел 4'!G11:H11)+SUM('Раздел 4'!J11:O11)),"","Неверно!")</f>
      </c>
      <c r="B439" s="213">
        <v>144118</v>
      </c>
      <c r="C439" s="214" t="s">
        <v>364</v>
      </c>
      <c r="D439" s="214" t="s">
        <v>44</v>
      </c>
    </row>
    <row r="440" spans="1:4" s="137" customFormat="1" ht="38.25">
      <c r="A440" s="212">
        <f>IF((SUM('Раздел 4'!P12:P12)=SUM('Раздел 4'!G12:H12)+SUM('Раздел 4'!J12:O12)),"","Неверно!")</f>
      </c>
      <c r="B440" s="213">
        <v>144118</v>
      </c>
      <c r="C440" s="214" t="s">
        <v>365</v>
      </c>
      <c r="D440" s="214" t="s">
        <v>44</v>
      </c>
    </row>
    <row r="441" spans="1:4" s="137" customFormat="1" ht="38.25">
      <c r="A441" s="212">
        <f>IF((SUM('Раздел 4'!P13:P13)=SUM('Раздел 4'!G13:H13)+SUM('Раздел 4'!J13:O13)),"","Неверно!")</f>
      </c>
      <c r="B441" s="213">
        <v>144118</v>
      </c>
      <c r="C441" s="214" t="s">
        <v>366</v>
      </c>
      <c r="D441" s="214" t="s">
        <v>44</v>
      </c>
    </row>
    <row r="442" spans="1:4" s="137" customFormat="1" ht="38.25">
      <c r="A442" s="212">
        <f>IF((SUM('Раздел 4'!P14:P14)=SUM('Раздел 4'!G14:H14)+SUM('Раздел 4'!J14:O14)),"","Неверно!")</f>
      </c>
      <c r="B442" s="213">
        <v>144118</v>
      </c>
      <c r="C442" s="214" t="s">
        <v>367</v>
      </c>
      <c r="D442" s="214" t="s">
        <v>44</v>
      </c>
    </row>
    <row r="443" spans="1:4" s="137" customFormat="1" ht="38.25">
      <c r="A443" s="212">
        <f>IF((SUM('Раздел 4'!P15:P15)=SUM('Раздел 4'!G15:H15)+SUM('Раздел 4'!J15:O15)),"","Неверно!")</f>
      </c>
      <c r="B443" s="213">
        <v>144118</v>
      </c>
      <c r="C443" s="214" t="s">
        <v>368</v>
      </c>
      <c r="D443" s="214" t="s">
        <v>44</v>
      </c>
    </row>
    <row r="444" spans="1:4" s="137" customFormat="1" ht="38.25">
      <c r="A444" s="212">
        <f>IF((SUM('Раздел 4'!P16:P16)=SUM('Раздел 4'!G16:H16)+SUM('Раздел 4'!J16:O16)),"","Неверно!")</f>
      </c>
      <c r="B444" s="213">
        <v>144118</v>
      </c>
      <c r="C444" s="214" t="s">
        <v>369</v>
      </c>
      <c r="D444" s="214" t="s">
        <v>44</v>
      </c>
    </row>
    <row r="445" spans="1:4" s="137" customFormat="1" ht="38.25">
      <c r="A445" s="212">
        <f>IF((SUM('Раздел 4'!P17:P17)=SUM('Раздел 4'!G17:H17)+SUM('Раздел 4'!J17:O17)),"","Неверно!")</f>
      </c>
      <c r="B445" s="213">
        <v>144118</v>
      </c>
      <c r="C445" s="214" t="s">
        <v>370</v>
      </c>
      <c r="D445" s="214" t="s">
        <v>44</v>
      </c>
    </row>
    <row r="446" spans="1:4" s="137" customFormat="1" ht="38.25">
      <c r="A446" s="212">
        <f>IF((SUM('Раздел 4'!P18:P18)=SUM('Раздел 4'!G18:H18)+SUM('Раздел 4'!J18:O18)),"","Неверно!")</f>
      </c>
      <c r="B446" s="213">
        <v>144118</v>
      </c>
      <c r="C446" s="214" t="s">
        <v>371</v>
      </c>
      <c r="D446" s="214" t="s">
        <v>44</v>
      </c>
    </row>
    <row r="447" spans="1:4" s="137" customFormat="1" ht="38.25">
      <c r="A447" s="212">
        <f>IF((SUM('Раздел 4'!P19:P19)=SUM('Раздел 4'!G19:H19)+SUM('Раздел 4'!J19:O19)),"","Неверно!")</f>
      </c>
      <c r="B447" s="213">
        <v>144118</v>
      </c>
      <c r="C447" s="214" t="s">
        <v>372</v>
      </c>
      <c r="D447" s="214" t="s">
        <v>44</v>
      </c>
    </row>
    <row r="448" spans="1:4" s="137" customFormat="1" ht="38.25">
      <c r="A448" s="212">
        <f>IF((SUM('Раздел 4'!P20:P20)=SUM('Раздел 4'!G20:H20)+SUM('Раздел 4'!J20:O20)),"","Неверно!")</f>
      </c>
      <c r="B448" s="213">
        <v>144118</v>
      </c>
      <c r="C448" s="214" t="s">
        <v>373</v>
      </c>
      <c r="D448" s="214" t="s">
        <v>44</v>
      </c>
    </row>
    <row r="449" spans="1:4" s="137" customFormat="1" ht="38.25">
      <c r="A449" s="212">
        <f>IF((SUM('Раздел 4'!P21:P21)=SUM('Раздел 4'!G21:H21)+SUM('Раздел 4'!J21:O21)),"","Неверно!")</f>
      </c>
      <c r="B449" s="213">
        <v>144118</v>
      </c>
      <c r="C449" s="214" t="s">
        <v>374</v>
      </c>
      <c r="D449" s="214" t="s">
        <v>44</v>
      </c>
    </row>
    <row r="450" spans="1:4" s="137" customFormat="1" ht="38.25">
      <c r="A450" s="212">
        <f>IF((SUM('Раздел 4'!P22:P22)=SUM('Раздел 4'!G22:H22)+SUM('Раздел 4'!J22:O22)),"","Неверно!")</f>
      </c>
      <c r="B450" s="213">
        <v>144118</v>
      </c>
      <c r="C450" s="214" t="s">
        <v>375</v>
      </c>
      <c r="D450" s="214" t="s">
        <v>44</v>
      </c>
    </row>
    <row r="451" spans="1:4" s="137" customFormat="1" ht="38.25">
      <c r="A451" s="212">
        <f>IF((SUM('Раздел 4'!P23:P23)=SUM('Раздел 4'!G23:H23)+SUM('Раздел 4'!J23:O23)),"","Неверно!")</f>
      </c>
      <c r="B451" s="213">
        <v>144118</v>
      </c>
      <c r="C451" s="214" t="s">
        <v>376</v>
      </c>
      <c r="D451" s="214" t="s">
        <v>44</v>
      </c>
    </row>
    <row r="452" spans="1:4" s="137" customFormat="1" ht="38.25">
      <c r="A452" s="212">
        <f>IF((SUM('Раздел 4'!P24:P24)=SUM('Раздел 4'!G24:H24)+SUM('Раздел 4'!J24:O24)),"","Неверно!")</f>
      </c>
      <c r="B452" s="213">
        <v>144118</v>
      </c>
      <c r="C452" s="214" t="s">
        <v>377</v>
      </c>
      <c r="D452" s="214" t="s">
        <v>44</v>
      </c>
    </row>
    <row r="453" spans="1:4" s="137" customFormat="1" ht="38.25">
      <c r="A453" s="212">
        <f>IF((SUM('Раздел 4'!P25:P25)=SUM('Раздел 4'!G25:H25)+SUM('Раздел 4'!J25:O25)),"","Неверно!")</f>
      </c>
      <c r="B453" s="213">
        <v>144118</v>
      </c>
      <c r="C453" s="214" t="s">
        <v>378</v>
      </c>
      <c r="D453" s="214" t="s">
        <v>44</v>
      </c>
    </row>
    <row r="454" spans="1:4" s="137" customFormat="1" ht="38.25">
      <c r="A454" s="212">
        <f>IF((SUM('Раздел 4'!P26:P26)=SUM('Раздел 4'!G26:H26)+SUM('Раздел 4'!J26:O26)),"","Неверно!")</f>
      </c>
      <c r="B454" s="213">
        <v>144118</v>
      </c>
      <c r="C454" s="214" t="s">
        <v>379</v>
      </c>
      <c r="D454" s="214" t="s">
        <v>44</v>
      </c>
    </row>
    <row r="455" spans="1:4" s="137" customFormat="1" ht="38.25">
      <c r="A455" s="212">
        <f>IF((SUM('Раздел 4'!P27:P27)=SUM('Раздел 4'!G27:H27)+SUM('Раздел 4'!J27:O27)),"","Неверно!")</f>
      </c>
      <c r="B455" s="213">
        <v>144118</v>
      </c>
      <c r="C455" s="214" t="s">
        <v>380</v>
      </c>
      <c r="D455" s="214" t="s">
        <v>44</v>
      </c>
    </row>
    <row r="456" spans="1:4" s="137" customFormat="1" ht="38.25">
      <c r="A456" s="212">
        <f>IF((SUM('Раздел 4'!P28:P28)=SUM('Раздел 4'!G28:H28)+SUM('Раздел 4'!J28:O28)),"","Неверно!")</f>
      </c>
      <c r="B456" s="213">
        <v>144118</v>
      </c>
      <c r="C456" s="214" t="s">
        <v>381</v>
      </c>
      <c r="D456" s="214" t="s">
        <v>44</v>
      </c>
    </row>
    <row r="457" spans="1:4" s="137" customFormat="1" ht="38.25">
      <c r="A457" s="212">
        <f>IF((SUM('Раздел 4'!P29:P29)=SUM('Раздел 4'!G29:H29)+SUM('Раздел 4'!J29:O29)),"","Неверно!")</f>
      </c>
      <c r="B457" s="213">
        <v>144118</v>
      </c>
      <c r="C457" s="214" t="s">
        <v>382</v>
      </c>
      <c r="D457" s="214" t="s">
        <v>44</v>
      </c>
    </row>
    <row r="458" spans="1:4" s="137" customFormat="1" ht="38.25">
      <c r="A458" s="212">
        <f>IF((SUM('Раздел 4'!P30:P30)=SUM('Раздел 4'!G30:H30)+SUM('Раздел 4'!J30:O30)),"","Неверно!")</f>
      </c>
      <c r="B458" s="213">
        <v>144118</v>
      </c>
      <c r="C458" s="214" t="s">
        <v>383</v>
      </c>
      <c r="D458" s="214" t="s">
        <v>44</v>
      </c>
    </row>
    <row r="459" spans="1:4" s="137" customFormat="1" ht="38.25">
      <c r="A459" s="212">
        <f>IF((SUM('Раздел 4'!P31:P31)=SUM('Раздел 4'!G31:H31)+SUM('Раздел 4'!J31:O31)),"","Неверно!")</f>
      </c>
      <c r="B459" s="213">
        <v>144118</v>
      </c>
      <c r="C459" s="214" t="s">
        <v>384</v>
      </c>
      <c r="D459" s="214" t="s">
        <v>44</v>
      </c>
    </row>
    <row r="460" spans="1:4" s="137" customFormat="1" ht="38.25">
      <c r="A460" s="212">
        <f>IF((SUM('Раздел 4'!P32:P32)=SUM('Раздел 4'!G32:H32)+SUM('Раздел 4'!J32:O32)),"","Неверно!")</f>
      </c>
      <c r="B460" s="213">
        <v>144118</v>
      </c>
      <c r="C460" s="214" t="s">
        <v>385</v>
      </c>
      <c r="D460" s="214" t="s">
        <v>44</v>
      </c>
    </row>
    <row r="461" spans="1:4" s="137" customFormat="1" ht="38.25">
      <c r="A461" s="212">
        <f>IF((SUM('Раздел 4'!P33:P33)=SUM('Раздел 4'!G33:H33)+SUM('Раздел 4'!J33:O33)),"","Неверно!")</f>
      </c>
      <c r="B461" s="213">
        <v>144118</v>
      </c>
      <c r="C461" s="214" t="s">
        <v>386</v>
      </c>
      <c r="D461" s="214" t="s">
        <v>44</v>
      </c>
    </row>
    <row r="462" spans="1:4" s="137" customFormat="1" ht="38.25">
      <c r="A462" s="212">
        <f>IF((SUM('Раздел 4'!P34:P34)=SUM('Раздел 4'!G34:H34)+SUM('Раздел 4'!J34:O34)),"","Неверно!")</f>
      </c>
      <c r="B462" s="213">
        <v>144118</v>
      </c>
      <c r="C462" s="214" t="s">
        <v>387</v>
      </c>
      <c r="D462" s="214" t="s">
        <v>44</v>
      </c>
    </row>
    <row r="463" spans="1:4" s="137" customFormat="1" ht="38.25">
      <c r="A463" s="212">
        <f>IF((SUM('Раздел 4'!P35:P35)=SUM('Раздел 4'!G35:H35)+SUM('Раздел 4'!J35:O35)),"","Неверно!")</f>
      </c>
      <c r="B463" s="213">
        <v>144118</v>
      </c>
      <c r="C463" s="214" t="s">
        <v>388</v>
      </c>
      <c r="D463" s="214" t="s">
        <v>44</v>
      </c>
    </row>
    <row r="464" spans="1:4" s="137" customFormat="1" ht="38.25">
      <c r="A464" s="212">
        <f>IF((SUM('Раздел 4'!P36:P36)=SUM('Раздел 4'!G36:H36)+SUM('Раздел 4'!J36:O36)),"","Неверно!")</f>
      </c>
      <c r="B464" s="213">
        <v>144118</v>
      </c>
      <c r="C464" s="214" t="s">
        <v>389</v>
      </c>
      <c r="D464" s="214" t="s">
        <v>44</v>
      </c>
    </row>
    <row r="465" spans="1:4" s="137" customFormat="1" ht="38.25">
      <c r="A465" s="212">
        <f>IF((SUM('Раздел 4'!P37:P37)=SUM('Раздел 4'!G37:H37)+SUM('Раздел 4'!J37:O37)),"","Неверно!")</f>
      </c>
      <c r="B465" s="213">
        <v>144118</v>
      </c>
      <c r="C465" s="214" t="s">
        <v>390</v>
      </c>
      <c r="D465" s="214" t="s">
        <v>44</v>
      </c>
    </row>
    <row r="466" spans="1:4" s="137" customFormat="1" ht="38.25">
      <c r="A466" s="212">
        <f>IF((SUM('Раздел 4'!P38:P38)=SUM('Раздел 4'!G38:H38)+SUM('Раздел 4'!J38:O38)),"","Неверно!")</f>
      </c>
      <c r="B466" s="213">
        <v>144118</v>
      </c>
      <c r="C466" s="214" t="s">
        <v>391</v>
      </c>
      <c r="D466" s="214" t="s">
        <v>44</v>
      </c>
    </row>
    <row r="467" spans="1:4" s="137" customFormat="1" ht="38.25">
      <c r="A467" s="212">
        <f>IF((SUM('Раздел 4'!P39:P39)=SUM('Раздел 4'!G39:H39)+SUM('Раздел 4'!J39:O39)),"","Неверно!")</f>
      </c>
      <c r="B467" s="213">
        <v>144118</v>
      </c>
      <c r="C467" s="214" t="s">
        <v>392</v>
      </c>
      <c r="D467" s="214" t="s">
        <v>44</v>
      </c>
    </row>
    <row r="468" spans="1:4" s="137" customFormat="1" ht="38.25">
      <c r="A468" s="212">
        <f>IF((SUM('Раздел 4'!P40:P40)=SUM('Раздел 4'!G40:H40)+SUM('Раздел 4'!J40:O40)),"","Неверно!")</f>
      </c>
      <c r="B468" s="213">
        <v>144118</v>
      </c>
      <c r="C468" s="214" t="s">
        <v>393</v>
      </c>
      <c r="D468" s="214" t="s">
        <v>44</v>
      </c>
    </row>
    <row r="469" spans="1:4" s="137" customFormat="1" ht="38.25">
      <c r="A469" s="212">
        <f>IF((SUM('Раздел 4'!P41:P41)=SUM('Раздел 4'!G41:H41)+SUM('Раздел 4'!J41:O41)),"","Неверно!")</f>
      </c>
      <c r="B469" s="213">
        <v>144118</v>
      </c>
      <c r="C469" s="214" t="s">
        <v>394</v>
      </c>
      <c r="D469" s="214" t="s">
        <v>44</v>
      </c>
    </row>
    <row r="470" spans="1:4" s="137" customFormat="1" ht="38.25">
      <c r="A470" s="212">
        <f>IF((SUM('Раздел 4'!P42:P42)=SUM('Раздел 4'!G42:H42)+SUM('Раздел 4'!J42:O42)),"","Неверно!")</f>
      </c>
      <c r="B470" s="213">
        <v>144118</v>
      </c>
      <c r="C470" s="214" t="s">
        <v>395</v>
      </c>
      <c r="D470" s="214" t="s">
        <v>44</v>
      </c>
    </row>
    <row r="471" spans="1:4" s="137" customFormat="1" ht="38.25">
      <c r="A471" s="212">
        <f>IF((SUM('Раздел 4'!P43:P43)=SUM('Раздел 4'!G43:H43)+SUM('Раздел 4'!J43:O43)),"","Неверно!")</f>
      </c>
      <c r="B471" s="213">
        <v>144118</v>
      </c>
      <c r="C471" s="214" t="s">
        <v>396</v>
      </c>
      <c r="D471" s="214" t="s">
        <v>44</v>
      </c>
    </row>
    <row r="472" spans="1:4" s="137" customFormat="1" ht="38.25">
      <c r="A472" s="212">
        <f>IF((SUM('Раздел 4'!P44:P44)=SUM('Раздел 4'!G44:H44)+SUM('Раздел 4'!J44:O44)),"","Неверно!")</f>
      </c>
      <c r="B472" s="213">
        <v>144118</v>
      </c>
      <c r="C472" s="214" t="s">
        <v>397</v>
      </c>
      <c r="D472" s="214" t="s">
        <v>44</v>
      </c>
    </row>
    <row r="473" spans="1:4" s="137" customFormat="1" ht="38.25">
      <c r="A473" s="212">
        <f>IF((SUM('Раздел 4'!P45:P45)=SUM('Раздел 4'!G45:H45)+SUM('Раздел 4'!J45:O45)),"","Неверно!")</f>
      </c>
      <c r="B473" s="213">
        <v>144118</v>
      </c>
      <c r="C473" s="214" t="s">
        <v>398</v>
      </c>
      <c r="D473" s="214" t="s">
        <v>44</v>
      </c>
    </row>
    <row r="474" spans="1:4" s="137" customFormat="1" ht="38.25">
      <c r="A474" s="212">
        <f>IF((SUM('Раздел 4'!P46:P46)=SUM('Раздел 4'!G46:H46)+SUM('Раздел 4'!J46:O46)),"","Неверно!")</f>
      </c>
      <c r="B474" s="213">
        <v>144118</v>
      </c>
      <c r="C474" s="214" t="s">
        <v>399</v>
      </c>
      <c r="D474" s="214" t="s">
        <v>44</v>
      </c>
    </row>
    <row r="475" spans="1:4" s="137" customFormat="1" ht="38.25">
      <c r="A475" s="212">
        <f>IF((SUM('Раздел 4'!P47:P47)=SUM('Раздел 4'!G47:H47)+SUM('Раздел 4'!J47:O47)),"","Неверно!")</f>
      </c>
      <c r="B475" s="213">
        <v>144118</v>
      </c>
      <c r="C475" s="214" t="s">
        <v>400</v>
      </c>
      <c r="D475" s="214" t="s">
        <v>44</v>
      </c>
    </row>
    <row r="476" spans="1:4" s="137" customFormat="1" ht="38.25">
      <c r="A476" s="212">
        <f>IF((SUM('Раздел 4'!P48:P48)=SUM('Раздел 4'!G48:H48)+SUM('Раздел 4'!J48:O48)),"","Неверно!")</f>
      </c>
      <c r="B476" s="213">
        <v>144118</v>
      </c>
      <c r="C476" s="214" t="s">
        <v>401</v>
      </c>
      <c r="D476" s="214" t="s">
        <v>44</v>
      </c>
    </row>
    <row r="477" spans="1:4" s="137" customFormat="1" ht="38.25">
      <c r="A477" s="212">
        <f>IF((SUM('Раздел 4'!P49:P49)=SUM('Раздел 4'!G49:H49)+SUM('Раздел 4'!J49:O49)),"","Неверно!")</f>
      </c>
      <c r="B477" s="213">
        <v>144118</v>
      </c>
      <c r="C477" s="214" t="s">
        <v>402</v>
      </c>
      <c r="D477" s="214" t="s">
        <v>44</v>
      </c>
    </row>
    <row r="478" spans="1:4" s="137" customFormat="1" ht="38.25">
      <c r="A478" s="212">
        <f>IF((SUM('Раздел 4'!P50:P50)=SUM('Раздел 4'!G50:H50)+SUM('Раздел 4'!J50:O50)),"","Неверно!")</f>
      </c>
      <c r="B478" s="213">
        <v>144118</v>
      </c>
      <c r="C478" s="214" t="s">
        <v>403</v>
      </c>
      <c r="D478" s="214" t="s">
        <v>44</v>
      </c>
    </row>
    <row r="479" spans="1:4" s="137" customFormat="1" ht="38.25">
      <c r="A479" s="212">
        <f>IF((SUM('Раздел 4'!P51:P51)=SUM('Раздел 4'!G51:H51)+SUM('Раздел 4'!J51:O51)),"","Неверно!")</f>
      </c>
      <c r="B479" s="213">
        <v>144118</v>
      </c>
      <c r="C479" s="214" t="s">
        <v>404</v>
      </c>
      <c r="D479" s="214" t="s">
        <v>44</v>
      </c>
    </row>
    <row r="480" spans="1:4" s="137" customFormat="1" ht="38.25">
      <c r="A480" s="212">
        <f>IF((SUM('Раздел 4'!P52:P52)=SUM('Раздел 4'!G52:H52)+SUM('Раздел 4'!J52:O52)),"","Неверно!")</f>
      </c>
      <c r="B480" s="213">
        <v>144118</v>
      </c>
      <c r="C480" s="214" t="s">
        <v>405</v>
      </c>
      <c r="D480" s="214" t="s">
        <v>44</v>
      </c>
    </row>
    <row r="481" spans="1:4" s="137" customFormat="1" ht="38.25">
      <c r="A481" s="212">
        <f>IF((SUM('Раздел 4'!P53:P53)=SUM('Раздел 4'!G53:H53)+SUM('Раздел 4'!J53:O53)),"","Неверно!")</f>
      </c>
      <c r="B481" s="213">
        <v>144118</v>
      </c>
      <c r="C481" s="214" t="s">
        <v>406</v>
      </c>
      <c r="D481" s="214" t="s">
        <v>44</v>
      </c>
    </row>
    <row r="482" spans="1:4" s="137" customFormat="1" ht="38.25">
      <c r="A482" s="212">
        <f>IF((SUM('Раздел 4'!P54:P54)=SUM('Раздел 4'!G54:H54)+SUM('Раздел 4'!J54:O54)),"","Неверно!")</f>
      </c>
      <c r="B482" s="213">
        <v>144118</v>
      </c>
      <c r="C482" s="214" t="s">
        <v>407</v>
      </c>
      <c r="D482" s="214" t="s">
        <v>44</v>
      </c>
    </row>
    <row r="483" spans="1:4" s="137" customFormat="1" ht="38.25">
      <c r="A483" s="212">
        <f>IF((SUM('Раздел 4'!P55:P55)=SUM('Раздел 4'!G55:H55)+SUM('Раздел 4'!J55:O55)),"","Неверно!")</f>
      </c>
      <c r="B483" s="213">
        <v>144118</v>
      </c>
      <c r="C483" s="214" t="s">
        <v>408</v>
      </c>
      <c r="D483" s="214" t="s">
        <v>44</v>
      </c>
    </row>
    <row r="484" spans="1:4" s="137" customFormat="1" ht="38.25">
      <c r="A484" s="212">
        <f>IF((SUM('Раздел 4'!P56:P56)=SUM('Раздел 4'!G56:H56)+SUM('Раздел 4'!J56:O56)),"","Неверно!")</f>
      </c>
      <c r="B484" s="213">
        <v>144118</v>
      </c>
      <c r="C484" s="214" t="s">
        <v>409</v>
      </c>
      <c r="D484" s="214" t="s">
        <v>44</v>
      </c>
    </row>
    <row r="485" spans="1:4" s="137" customFormat="1" ht="51">
      <c r="A485" s="212">
        <f>IF((SUM('Раздел 4'!AL10:AL10)=SUM('Раздел 4'!P10:P10)+SUM('Раздел 4'!V10:V10)+SUM('Раздел 4'!AB10:AH10)+SUM('Раздел 4'!AJ10:AK10)),"","Неверно!")</f>
      </c>
      <c r="B485" s="213">
        <v>144119</v>
      </c>
      <c r="C485" s="214" t="s">
        <v>410</v>
      </c>
      <c r="D485" s="214" t="s">
        <v>45</v>
      </c>
    </row>
    <row r="486" spans="1:4" s="137" customFormat="1" ht="51">
      <c r="A486" s="212">
        <f>IF((SUM('Раздел 4'!AL11:AL11)=SUM('Раздел 4'!P11:P11)+SUM('Раздел 4'!V11:V11)+SUM('Раздел 4'!AB11:AH11)+SUM('Раздел 4'!AJ11:AK11)),"","Неверно!")</f>
      </c>
      <c r="B486" s="213">
        <v>144119</v>
      </c>
      <c r="C486" s="214" t="s">
        <v>411</v>
      </c>
      <c r="D486" s="214" t="s">
        <v>45</v>
      </c>
    </row>
    <row r="487" spans="1:4" s="137" customFormat="1" ht="51">
      <c r="A487" s="212">
        <f>IF((SUM('Раздел 4'!AL12:AL12)=SUM('Раздел 4'!P12:P12)+SUM('Раздел 4'!V12:V12)+SUM('Раздел 4'!AB12:AH12)+SUM('Раздел 4'!AJ12:AK12)),"","Неверно!")</f>
      </c>
      <c r="B487" s="213">
        <v>144119</v>
      </c>
      <c r="C487" s="214" t="s">
        <v>412</v>
      </c>
      <c r="D487" s="214" t="s">
        <v>45</v>
      </c>
    </row>
    <row r="488" spans="1:4" s="137" customFormat="1" ht="51">
      <c r="A488" s="212">
        <f>IF((SUM('Раздел 4'!AL13:AL13)=SUM('Раздел 4'!P13:P13)+SUM('Раздел 4'!V13:V13)+SUM('Раздел 4'!AB13:AH13)+SUM('Раздел 4'!AJ13:AK13)),"","Неверно!")</f>
      </c>
      <c r="B488" s="213">
        <v>144119</v>
      </c>
      <c r="C488" s="214" t="s">
        <v>413</v>
      </c>
      <c r="D488" s="214" t="s">
        <v>45</v>
      </c>
    </row>
    <row r="489" spans="1:4" s="137" customFormat="1" ht="51">
      <c r="A489" s="212">
        <f>IF((SUM('Раздел 4'!AL14:AL14)=SUM('Раздел 4'!P14:P14)+SUM('Раздел 4'!V14:V14)+SUM('Раздел 4'!AB14:AH14)+SUM('Раздел 4'!AJ14:AK14)),"","Неверно!")</f>
      </c>
      <c r="B489" s="213">
        <v>144119</v>
      </c>
      <c r="C489" s="214" t="s">
        <v>414</v>
      </c>
      <c r="D489" s="214" t="s">
        <v>45</v>
      </c>
    </row>
    <row r="490" spans="1:4" s="137" customFormat="1" ht="51">
      <c r="A490" s="212">
        <f>IF((SUM('Раздел 4'!AL15:AL15)=SUM('Раздел 4'!P15:P15)+SUM('Раздел 4'!V15:V15)+SUM('Раздел 4'!AB15:AH15)+SUM('Раздел 4'!AJ15:AK15)),"","Неверно!")</f>
      </c>
      <c r="B490" s="213">
        <v>144119</v>
      </c>
      <c r="C490" s="214" t="s">
        <v>415</v>
      </c>
      <c r="D490" s="214" t="s">
        <v>45</v>
      </c>
    </row>
    <row r="491" spans="1:4" s="137" customFormat="1" ht="51">
      <c r="A491" s="212">
        <f>IF((SUM('Раздел 4'!AL16:AL16)=SUM('Раздел 4'!P16:P16)+SUM('Раздел 4'!V16:V16)+SUM('Раздел 4'!AB16:AH16)+SUM('Раздел 4'!AJ16:AK16)),"","Неверно!")</f>
      </c>
      <c r="B491" s="213">
        <v>144119</v>
      </c>
      <c r="C491" s="214" t="s">
        <v>416</v>
      </c>
      <c r="D491" s="214" t="s">
        <v>45</v>
      </c>
    </row>
    <row r="492" spans="1:4" s="137" customFormat="1" ht="51">
      <c r="A492" s="212">
        <f>IF((SUM('Раздел 4'!AL17:AL17)=SUM('Раздел 4'!P17:P17)+SUM('Раздел 4'!V17:V17)+SUM('Раздел 4'!AB17:AH17)+SUM('Раздел 4'!AJ17:AK17)),"","Неверно!")</f>
      </c>
      <c r="B492" s="213">
        <v>144119</v>
      </c>
      <c r="C492" s="214" t="s">
        <v>417</v>
      </c>
      <c r="D492" s="214" t="s">
        <v>45</v>
      </c>
    </row>
    <row r="493" spans="1:4" s="137" customFormat="1" ht="51">
      <c r="A493" s="212">
        <f>IF((SUM('Раздел 4'!AL18:AL18)=SUM('Раздел 4'!P18:P18)+SUM('Раздел 4'!V18:V18)+SUM('Раздел 4'!AB18:AH18)+SUM('Раздел 4'!AJ18:AK18)),"","Неверно!")</f>
      </c>
      <c r="B493" s="213">
        <v>144119</v>
      </c>
      <c r="C493" s="214" t="s">
        <v>418</v>
      </c>
      <c r="D493" s="214" t="s">
        <v>45</v>
      </c>
    </row>
    <row r="494" spans="1:4" s="137" customFormat="1" ht="51">
      <c r="A494" s="212">
        <f>IF((SUM('Раздел 4'!AL19:AL19)=SUM('Раздел 4'!P19:P19)+SUM('Раздел 4'!V19:V19)+SUM('Раздел 4'!AB19:AH19)+SUM('Раздел 4'!AJ19:AK19)),"","Неверно!")</f>
      </c>
      <c r="B494" s="213">
        <v>144119</v>
      </c>
      <c r="C494" s="214" t="s">
        <v>419</v>
      </c>
      <c r="D494" s="214" t="s">
        <v>45</v>
      </c>
    </row>
    <row r="495" spans="1:4" s="137" customFormat="1" ht="51">
      <c r="A495" s="212">
        <f>IF((SUM('Раздел 4'!AL20:AL20)=SUM('Раздел 4'!P20:P20)+SUM('Раздел 4'!V20:V20)+SUM('Раздел 4'!AB20:AH20)+SUM('Раздел 4'!AJ20:AK20)),"","Неверно!")</f>
      </c>
      <c r="B495" s="213">
        <v>144119</v>
      </c>
      <c r="C495" s="214" t="s">
        <v>420</v>
      </c>
      <c r="D495" s="214" t="s">
        <v>45</v>
      </c>
    </row>
    <row r="496" spans="1:4" s="137" customFormat="1" ht="51">
      <c r="A496" s="212">
        <f>IF((SUM('Раздел 4'!AL21:AL21)=SUM('Раздел 4'!P21:P21)+SUM('Раздел 4'!V21:V21)+SUM('Раздел 4'!AB21:AH21)+SUM('Раздел 4'!AJ21:AK21)),"","Неверно!")</f>
      </c>
      <c r="B496" s="213">
        <v>144119</v>
      </c>
      <c r="C496" s="214" t="s">
        <v>421</v>
      </c>
      <c r="D496" s="214" t="s">
        <v>45</v>
      </c>
    </row>
    <row r="497" spans="1:4" s="137" customFormat="1" ht="51">
      <c r="A497" s="212">
        <f>IF((SUM('Раздел 4'!AL22:AL22)=SUM('Раздел 4'!P22:P22)+SUM('Раздел 4'!V22:V22)+SUM('Раздел 4'!AB22:AH22)+SUM('Раздел 4'!AJ22:AK22)),"","Неверно!")</f>
      </c>
      <c r="B497" s="213">
        <v>144119</v>
      </c>
      <c r="C497" s="214" t="s">
        <v>422</v>
      </c>
      <c r="D497" s="214" t="s">
        <v>45</v>
      </c>
    </row>
    <row r="498" spans="1:4" s="137" customFormat="1" ht="51">
      <c r="A498" s="212">
        <f>IF((SUM('Раздел 4'!AL23:AL23)=SUM('Раздел 4'!P23:P23)+SUM('Раздел 4'!V23:V23)+SUM('Раздел 4'!AB23:AH23)+SUM('Раздел 4'!AJ23:AK23)),"","Неверно!")</f>
      </c>
      <c r="B498" s="213">
        <v>144119</v>
      </c>
      <c r="C498" s="214" t="s">
        <v>423</v>
      </c>
      <c r="D498" s="214" t="s">
        <v>45</v>
      </c>
    </row>
    <row r="499" spans="1:4" s="137" customFormat="1" ht="51">
      <c r="A499" s="212">
        <f>IF((SUM('Раздел 4'!AL24:AL24)=SUM('Раздел 4'!P24:P24)+SUM('Раздел 4'!V24:V24)+SUM('Раздел 4'!AB24:AH24)+SUM('Раздел 4'!AJ24:AK24)),"","Неверно!")</f>
      </c>
      <c r="B499" s="213">
        <v>144119</v>
      </c>
      <c r="C499" s="214" t="s">
        <v>424</v>
      </c>
      <c r="D499" s="214" t="s">
        <v>45</v>
      </c>
    </row>
    <row r="500" spans="1:4" s="137" customFormat="1" ht="51">
      <c r="A500" s="212">
        <f>IF((SUM('Раздел 4'!AL25:AL25)=SUM('Раздел 4'!P25:P25)+SUM('Раздел 4'!V25:V25)+SUM('Раздел 4'!AB25:AH25)+SUM('Раздел 4'!AJ25:AK25)),"","Неверно!")</f>
      </c>
      <c r="B500" s="213">
        <v>144119</v>
      </c>
      <c r="C500" s="214" t="s">
        <v>425</v>
      </c>
      <c r="D500" s="214" t="s">
        <v>45</v>
      </c>
    </row>
    <row r="501" spans="1:4" s="137" customFormat="1" ht="51">
      <c r="A501" s="212">
        <f>IF((SUM('Раздел 4'!AL26:AL26)=SUM('Раздел 4'!P26:P26)+SUM('Раздел 4'!V26:V26)+SUM('Раздел 4'!AB26:AH26)+SUM('Раздел 4'!AJ26:AK26)),"","Неверно!")</f>
      </c>
      <c r="B501" s="213">
        <v>144119</v>
      </c>
      <c r="C501" s="214" t="s">
        <v>536</v>
      </c>
      <c r="D501" s="214" t="s">
        <v>45</v>
      </c>
    </row>
    <row r="502" spans="1:4" s="137" customFormat="1" ht="51">
      <c r="A502" s="212">
        <f>IF((SUM('Раздел 4'!AL27:AL27)=SUM('Раздел 4'!P27:P27)+SUM('Раздел 4'!V27:V27)+SUM('Раздел 4'!AB27:AH27)+SUM('Раздел 4'!AJ27:AK27)),"","Неверно!")</f>
      </c>
      <c r="B502" s="213">
        <v>144119</v>
      </c>
      <c r="C502" s="214" t="s">
        <v>537</v>
      </c>
      <c r="D502" s="214" t="s">
        <v>45</v>
      </c>
    </row>
    <row r="503" spans="1:4" s="137" customFormat="1" ht="51">
      <c r="A503" s="212">
        <f>IF((SUM('Раздел 4'!AL28:AL28)=SUM('Раздел 4'!P28:P28)+SUM('Раздел 4'!V28:V28)+SUM('Раздел 4'!AB28:AH28)+SUM('Раздел 4'!AJ28:AK28)),"","Неверно!")</f>
      </c>
      <c r="B503" s="213">
        <v>144119</v>
      </c>
      <c r="C503" s="214" t="s">
        <v>538</v>
      </c>
      <c r="D503" s="214" t="s">
        <v>45</v>
      </c>
    </row>
    <row r="504" spans="1:4" s="137" customFormat="1" ht="51">
      <c r="A504" s="212">
        <f>IF((SUM('Раздел 4'!AL29:AL29)=SUM('Раздел 4'!P29:P29)+SUM('Раздел 4'!V29:V29)+SUM('Раздел 4'!AB29:AH29)+SUM('Раздел 4'!AJ29:AK29)),"","Неверно!")</f>
      </c>
      <c r="B504" s="213">
        <v>144119</v>
      </c>
      <c r="C504" s="214" t="s">
        <v>539</v>
      </c>
      <c r="D504" s="214" t="s">
        <v>45</v>
      </c>
    </row>
    <row r="505" spans="1:4" s="137" customFormat="1" ht="51">
      <c r="A505" s="212">
        <f>IF((SUM('Раздел 4'!AL30:AL30)=SUM('Раздел 4'!P30:P30)+SUM('Раздел 4'!V30:V30)+SUM('Раздел 4'!AB30:AH30)+SUM('Раздел 4'!AJ30:AK30)),"","Неверно!")</f>
      </c>
      <c r="B505" s="213">
        <v>144119</v>
      </c>
      <c r="C505" s="214" t="s">
        <v>540</v>
      </c>
      <c r="D505" s="214" t="s">
        <v>45</v>
      </c>
    </row>
    <row r="506" spans="1:4" s="137" customFormat="1" ht="51">
      <c r="A506" s="212">
        <f>IF((SUM('Раздел 4'!AL31:AL31)=SUM('Раздел 4'!P31:P31)+SUM('Раздел 4'!V31:V31)+SUM('Раздел 4'!AB31:AH31)+SUM('Раздел 4'!AJ31:AK31)),"","Неверно!")</f>
      </c>
      <c r="B506" s="213">
        <v>144119</v>
      </c>
      <c r="C506" s="214" t="s">
        <v>541</v>
      </c>
      <c r="D506" s="214" t="s">
        <v>45</v>
      </c>
    </row>
    <row r="507" spans="1:4" s="137" customFormat="1" ht="51">
      <c r="A507" s="212">
        <f>IF((SUM('Раздел 4'!AL32:AL32)=SUM('Раздел 4'!P32:P32)+SUM('Раздел 4'!V32:V32)+SUM('Раздел 4'!AB32:AH32)+SUM('Раздел 4'!AJ32:AK32)),"","Неверно!")</f>
      </c>
      <c r="B507" s="213">
        <v>144119</v>
      </c>
      <c r="C507" s="214" t="s">
        <v>542</v>
      </c>
      <c r="D507" s="214" t="s">
        <v>45</v>
      </c>
    </row>
    <row r="508" spans="1:4" s="137" customFormat="1" ht="51">
      <c r="A508" s="212">
        <f>IF((SUM('Раздел 4'!AL33:AL33)=SUM('Раздел 4'!P33:P33)+SUM('Раздел 4'!V33:V33)+SUM('Раздел 4'!AB33:AH33)+SUM('Раздел 4'!AJ33:AK33)),"","Неверно!")</f>
      </c>
      <c r="B508" s="213">
        <v>144119</v>
      </c>
      <c r="C508" s="214" t="s">
        <v>543</v>
      </c>
      <c r="D508" s="214" t="s">
        <v>45</v>
      </c>
    </row>
    <row r="509" spans="1:4" s="137" customFormat="1" ht="51">
      <c r="A509" s="212">
        <f>IF((SUM('Раздел 4'!AL34:AL34)=SUM('Раздел 4'!P34:P34)+SUM('Раздел 4'!V34:V34)+SUM('Раздел 4'!AB34:AH34)+SUM('Раздел 4'!AJ34:AK34)),"","Неверно!")</f>
      </c>
      <c r="B509" s="213">
        <v>144119</v>
      </c>
      <c r="C509" s="214" t="s">
        <v>544</v>
      </c>
      <c r="D509" s="214" t="s">
        <v>45</v>
      </c>
    </row>
    <row r="510" spans="1:4" s="137" customFormat="1" ht="51">
      <c r="A510" s="212">
        <f>IF((SUM('Раздел 4'!AL35:AL35)=SUM('Раздел 4'!P35:P35)+SUM('Раздел 4'!V35:V35)+SUM('Раздел 4'!AB35:AH35)+SUM('Раздел 4'!AJ35:AK35)),"","Неверно!")</f>
      </c>
      <c r="B510" s="213">
        <v>144119</v>
      </c>
      <c r="C510" s="214" t="s">
        <v>545</v>
      </c>
      <c r="D510" s="214" t="s">
        <v>45</v>
      </c>
    </row>
    <row r="511" spans="1:4" s="137" customFormat="1" ht="51">
      <c r="A511" s="212">
        <f>IF((SUM('Раздел 4'!AL36:AL36)=SUM('Раздел 4'!P36:P36)+SUM('Раздел 4'!V36:V36)+SUM('Раздел 4'!AB36:AH36)+SUM('Раздел 4'!AJ36:AK36)),"","Неверно!")</f>
      </c>
      <c r="B511" s="213">
        <v>144119</v>
      </c>
      <c r="C511" s="214" t="s">
        <v>546</v>
      </c>
      <c r="D511" s="214" t="s">
        <v>45</v>
      </c>
    </row>
    <row r="512" spans="1:4" s="137" customFormat="1" ht="51">
      <c r="A512" s="212">
        <f>IF((SUM('Раздел 4'!AL37:AL37)=SUM('Раздел 4'!P37:P37)+SUM('Раздел 4'!V37:V37)+SUM('Раздел 4'!AB37:AH37)+SUM('Раздел 4'!AJ37:AK37)),"","Неверно!")</f>
      </c>
      <c r="B512" s="213">
        <v>144119</v>
      </c>
      <c r="C512" s="214" t="s">
        <v>547</v>
      </c>
      <c r="D512" s="214" t="s">
        <v>45</v>
      </c>
    </row>
    <row r="513" spans="1:4" s="137" customFormat="1" ht="51">
      <c r="A513" s="212">
        <f>IF((SUM('Раздел 4'!AL38:AL38)=SUM('Раздел 4'!P38:P38)+SUM('Раздел 4'!V38:V38)+SUM('Раздел 4'!AB38:AH38)+SUM('Раздел 4'!AJ38:AK38)),"","Неверно!")</f>
      </c>
      <c r="B513" s="213">
        <v>144119</v>
      </c>
      <c r="C513" s="214" t="s">
        <v>548</v>
      </c>
      <c r="D513" s="214" t="s">
        <v>45</v>
      </c>
    </row>
    <row r="514" spans="1:4" s="137" customFormat="1" ht="51">
      <c r="A514" s="212">
        <f>IF((SUM('Раздел 4'!AL39:AL39)=SUM('Раздел 4'!P39:P39)+SUM('Раздел 4'!V39:V39)+SUM('Раздел 4'!AB39:AH39)+SUM('Раздел 4'!AJ39:AK39)),"","Неверно!")</f>
      </c>
      <c r="B514" s="213">
        <v>144119</v>
      </c>
      <c r="C514" s="214" t="s">
        <v>549</v>
      </c>
      <c r="D514" s="214" t="s">
        <v>45</v>
      </c>
    </row>
    <row r="515" spans="1:4" s="137" customFormat="1" ht="51">
      <c r="A515" s="212">
        <f>IF((SUM('Раздел 4'!AL40:AL40)=SUM('Раздел 4'!P40:P40)+SUM('Раздел 4'!V40:V40)+SUM('Раздел 4'!AB40:AH40)+SUM('Раздел 4'!AJ40:AK40)),"","Неверно!")</f>
      </c>
      <c r="B515" s="213">
        <v>144119</v>
      </c>
      <c r="C515" s="214" t="s">
        <v>550</v>
      </c>
      <c r="D515" s="214" t="s">
        <v>45</v>
      </c>
    </row>
    <row r="516" spans="1:4" s="137" customFormat="1" ht="51">
      <c r="A516" s="212">
        <f>IF((SUM('Раздел 4'!AL41:AL41)=SUM('Раздел 4'!P41:P41)+SUM('Раздел 4'!V41:V41)+SUM('Раздел 4'!AB41:AH41)+SUM('Раздел 4'!AJ41:AK41)),"","Неверно!")</f>
      </c>
      <c r="B516" s="213">
        <v>144119</v>
      </c>
      <c r="C516" s="214" t="s">
        <v>551</v>
      </c>
      <c r="D516" s="214" t="s">
        <v>45</v>
      </c>
    </row>
    <row r="517" spans="1:4" s="137" customFormat="1" ht="51">
      <c r="A517" s="212">
        <f>IF((SUM('Раздел 4'!AL42:AL42)=SUM('Раздел 4'!P42:P42)+SUM('Раздел 4'!V42:V42)+SUM('Раздел 4'!AB42:AH42)+SUM('Раздел 4'!AJ42:AK42)),"","Неверно!")</f>
      </c>
      <c r="B517" s="213">
        <v>144119</v>
      </c>
      <c r="C517" s="214" t="s">
        <v>552</v>
      </c>
      <c r="D517" s="214" t="s">
        <v>45</v>
      </c>
    </row>
    <row r="518" spans="1:4" s="137" customFormat="1" ht="51">
      <c r="A518" s="212">
        <f>IF((SUM('Раздел 4'!AL43:AL43)=SUM('Раздел 4'!P43:P43)+SUM('Раздел 4'!V43:V43)+SUM('Раздел 4'!AB43:AH43)+SUM('Раздел 4'!AJ43:AK43)),"","Неверно!")</f>
      </c>
      <c r="B518" s="213">
        <v>144119</v>
      </c>
      <c r="C518" s="214" t="s">
        <v>553</v>
      </c>
      <c r="D518" s="214" t="s">
        <v>45</v>
      </c>
    </row>
    <row r="519" spans="1:4" s="137" customFormat="1" ht="51">
      <c r="A519" s="212">
        <f>IF((SUM('Раздел 4'!AL44:AL44)=SUM('Раздел 4'!P44:P44)+SUM('Раздел 4'!V44:V44)+SUM('Раздел 4'!AB44:AH44)+SUM('Раздел 4'!AJ44:AK44)),"","Неверно!")</f>
      </c>
      <c r="B519" s="213">
        <v>144119</v>
      </c>
      <c r="C519" s="214" t="s">
        <v>554</v>
      </c>
      <c r="D519" s="214" t="s">
        <v>45</v>
      </c>
    </row>
    <row r="520" spans="1:4" s="137" customFormat="1" ht="51">
      <c r="A520" s="212">
        <f>IF((SUM('Раздел 4'!AL45:AL45)=SUM('Раздел 4'!P45:P45)+SUM('Раздел 4'!V45:V45)+SUM('Раздел 4'!AB45:AH45)+SUM('Раздел 4'!AJ45:AK45)),"","Неверно!")</f>
      </c>
      <c r="B520" s="213">
        <v>144119</v>
      </c>
      <c r="C520" s="214" t="s">
        <v>555</v>
      </c>
      <c r="D520" s="214" t="s">
        <v>45</v>
      </c>
    </row>
    <row r="521" spans="1:4" s="137" customFormat="1" ht="51">
      <c r="A521" s="212">
        <f>IF((SUM('Раздел 4'!AL46:AL46)=SUM('Раздел 4'!P46:P46)+SUM('Раздел 4'!V46:V46)+SUM('Раздел 4'!AB46:AH46)+SUM('Раздел 4'!AJ46:AK46)),"","Неверно!")</f>
      </c>
      <c r="B521" s="213">
        <v>144119</v>
      </c>
      <c r="C521" s="214" t="s">
        <v>556</v>
      </c>
      <c r="D521" s="214" t="s">
        <v>45</v>
      </c>
    </row>
    <row r="522" spans="1:4" s="137" customFormat="1" ht="51">
      <c r="A522" s="212">
        <f>IF((SUM('Раздел 4'!AL47:AL47)=SUM('Раздел 4'!P47:P47)+SUM('Раздел 4'!V47:V47)+SUM('Раздел 4'!AB47:AH47)+SUM('Раздел 4'!AJ47:AK47)),"","Неверно!")</f>
      </c>
      <c r="B522" s="213">
        <v>144119</v>
      </c>
      <c r="C522" s="214" t="s">
        <v>557</v>
      </c>
      <c r="D522" s="214" t="s">
        <v>45</v>
      </c>
    </row>
    <row r="523" spans="1:4" s="137" customFormat="1" ht="51">
      <c r="A523" s="212">
        <f>IF((SUM('Раздел 4'!AL48:AL48)=SUM('Раздел 4'!P48:P48)+SUM('Раздел 4'!V48:V48)+SUM('Раздел 4'!AB48:AH48)+SUM('Раздел 4'!AJ48:AK48)),"","Неверно!")</f>
      </c>
      <c r="B523" s="213">
        <v>144119</v>
      </c>
      <c r="C523" s="214" t="s">
        <v>558</v>
      </c>
      <c r="D523" s="214" t="s">
        <v>45</v>
      </c>
    </row>
    <row r="524" spans="1:4" s="137" customFormat="1" ht="51">
      <c r="A524" s="212">
        <f>IF((SUM('Раздел 4'!AL49:AL49)=SUM('Раздел 4'!P49:P49)+SUM('Раздел 4'!V49:V49)+SUM('Раздел 4'!AB49:AH49)+SUM('Раздел 4'!AJ49:AK49)),"","Неверно!")</f>
      </c>
      <c r="B524" s="213">
        <v>144119</v>
      </c>
      <c r="C524" s="214" t="s">
        <v>559</v>
      </c>
      <c r="D524" s="214" t="s">
        <v>45</v>
      </c>
    </row>
    <row r="525" spans="1:4" s="137" customFormat="1" ht="51">
      <c r="A525" s="212">
        <f>IF((SUM('Раздел 4'!AL50:AL50)=SUM('Раздел 4'!P50:P50)+SUM('Раздел 4'!V50:V50)+SUM('Раздел 4'!AB50:AH50)+SUM('Раздел 4'!AJ50:AK50)),"","Неверно!")</f>
      </c>
      <c r="B525" s="213">
        <v>144119</v>
      </c>
      <c r="C525" s="214" t="s">
        <v>560</v>
      </c>
      <c r="D525" s="214" t="s">
        <v>45</v>
      </c>
    </row>
    <row r="526" spans="1:4" s="137" customFormat="1" ht="51">
      <c r="A526" s="212">
        <f>IF((SUM('Раздел 4'!AL51:AL51)=SUM('Раздел 4'!P51:P51)+SUM('Раздел 4'!V51:V51)+SUM('Раздел 4'!AB51:AH51)+SUM('Раздел 4'!AJ51:AK51)),"","Неверно!")</f>
      </c>
      <c r="B526" s="213">
        <v>144119</v>
      </c>
      <c r="C526" s="214" t="s">
        <v>561</v>
      </c>
      <c r="D526" s="214" t="s">
        <v>45</v>
      </c>
    </row>
    <row r="527" spans="1:4" s="137" customFormat="1" ht="51">
      <c r="A527" s="212">
        <f>IF((SUM('Раздел 4'!AL52:AL52)=SUM('Раздел 4'!P52:P52)+SUM('Раздел 4'!V52:V52)+SUM('Раздел 4'!AB52:AH52)+SUM('Раздел 4'!AJ52:AK52)),"","Неверно!")</f>
      </c>
      <c r="B527" s="213">
        <v>144119</v>
      </c>
      <c r="C527" s="214" t="s">
        <v>562</v>
      </c>
      <c r="D527" s="214" t="s">
        <v>45</v>
      </c>
    </row>
    <row r="528" spans="1:4" s="137" customFormat="1" ht="51">
      <c r="A528" s="212">
        <f>IF((SUM('Раздел 4'!AL53:AL53)=SUM('Раздел 4'!P53:P53)+SUM('Раздел 4'!V53:V53)+SUM('Раздел 4'!AB53:AH53)+SUM('Раздел 4'!AJ53:AK53)),"","Неверно!")</f>
      </c>
      <c r="B528" s="213">
        <v>144119</v>
      </c>
      <c r="C528" s="214" t="s">
        <v>563</v>
      </c>
      <c r="D528" s="214" t="s">
        <v>45</v>
      </c>
    </row>
    <row r="529" spans="1:4" s="137" customFormat="1" ht="51">
      <c r="A529" s="212">
        <f>IF((SUM('Раздел 4'!AL54:AL54)=SUM('Раздел 4'!P54:P54)+SUM('Раздел 4'!V54:V54)+SUM('Раздел 4'!AB54:AH54)+SUM('Раздел 4'!AJ54:AK54)),"","Неверно!")</f>
      </c>
      <c r="B529" s="213">
        <v>144119</v>
      </c>
      <c r="C529" s="214" t="s">
        <v>564</v>
      </c>
      <c r="D529" s="214" t="s">
        <v>45</v>
      </c>
    </row>
    <row r="530" spans="1:4" s="137" customFormat="1" ht="51">
      <c r="A530" s="212">
        <f>IF((SUM('Раздел 4'!AL55:AL55)=SUM('Раздел 4'!P55:P55)+SUM('Раздел 4'!V55:V55)+SUM('Раздел 4'!AB55:AH55)+SUM('Раздел 4'!AJ55:AK55)),"","Неверно!")</f>
      </c>
      <c r="B530" s="213">
        <v>144119</v>
      </c>
      <c r="C530" s="214" t="s">
        <v>565</v>
      </c>
      <c r="D530" s="214" t="s">
        <v>45</v>
      </c>
    </row>
    <row r="531" spans="1:4" s="137" customFormat="1" ht="51">
      <c r="A531" s="212">
        <f>IF((SUM('Раздел 4'!AL56:AL56)=SUM('Раздел 4'!P56:P56)+SUM('Раздел 4'!V56:V56)+SUM('Раздел 4'!AB56:AH56)+SUM('Раздел 4'!AJ56:AK56)),"","Неверно!")</f>
      </c>
      <c r="B531" s="213">
        <v>144119</v>
      </c>
      <c r="C531" s="214" t="s">
        <v>566</v>
      </c>
      <c r="D531" s="214" t="s">
        <v>45</v>
      </c>
    </row>
    <row r="532" spans="1:4" s="137" customFormat="1" ht="38.25">
      <c r="A532" s="212">
        <f>IF((SUM('Раздел 4'!V10:V10)=SUM('Раздел 4'!Q10:U10)),"","Неверно!")</f>
      </c>
      <c r="B532" s="213">
        <v>144120</v>
      </c>
      <c r="C532" s="214" t="s">
        <v>567</v>
      </c>
      <c r="D532" s="214" t="s">
        <v>46</v>
      </c>
    </row>
    <row r="533" spans="1:4" s="137" customFormat="1" ht="38.25">
      <c r="A533" s="212">
        <f>IF((SUM('Раздел 4'!V11:V11)=SUM('Раздел 4'!Q11:U11)),"","Неверно!")</f>
      </c>
      <c r="B533" s="213">
        <v>144120</v>
      </c>
      <c r="C533" s="214" t="s">
        <v>568</v>
      </c>
      <c r="D533" s="214" t="s">
        <v>46</v>
      </c>
    </row>
    <row r="534" spans="1:4" s="137" customFormat="1" ht="38.25">
      <c r="A534" s="212">
        <f>IF((SUM('Раздел 4'!V12:V12)=SUM('Раздел 4'!Q12:U12)),"","Неверно!")</f>
      </c>
      <c r="B534" s="213">
        <v>144120</v>
      </c>
      <c r="C534" s="214" t="s">
        <v>569</v>
      </c>
      <c r="D534" s="214" t="s">
        <v>46</v>
      </c>
    </row>
    <row r="535" spans="1:4" s="137" customFormat="1" ht="38.25">
      <c r="A535" s="212">
        <f>IF((SUM('Раздел 4'!V13:V13)=SUM('Раздел 4'!Q13:U13)),"","Неверно!")</f>
      </c>
      <c r="B535" s="213">
        <v>144120</v>
      </c>
      <c r="C535" s="214" t="s">
        <v>570</v>
      </c>
      <c r="D535" s="214" t="s">
        <v>46</v>
      </c>
    </row>
    <row r="536" spans="1:4" s="137" customFormat="1" ht="38.25">
      <c r="A536" s="212">
        <f>IF((SUM('Раздел 4'!V14:V14)=SUM('Раздел 4'!Q14:U14)),"","Неверно!")</f>
      </c>
      <c r="B536" s="213">
        <v>144120</v>
      </c>
      <c r="C536" s="214" t="s">
        <v>571</v>
      </c>
      <c r="D536" s="214" t="s">
        <v>46</v>
      </c>
    </row>
    <row r="537" spans="1:4" s="137" customFormat="1" ht="38.25">
      <c r="A537" s="212">
        <f>IF((SUM('Раздел 4'!V15:V15)=SUM('Раздел 4'!Q15:U15)),"","Неверно!")</f>
      </c>
      <c r="B537" s="213">
        <v>144120</v>
      </c>
      <c r="C537" s="214" t="s">
        <v>572</v>
      </c>
      <c r="D537" s="214" t="s">
        <v>46</v>
      </c>
    </row>
    <row r="538" spans="1:4" s="137" customFormat="1" ht="38.25">
      <c r="A538" s="212">
        <f>IF((SUM('Раздел 4'!V16:V16)=SUM('Раздел 4'!Q16:U16)),"","Неверно!")</f>
      </c>
      <c r="B538" s="213">
        <v>144120</v>
      </c>
      <c r="C538" s="214" t="s">
        <v>573</v>
      </c>
      <c r="D538" s="214" t="s">
        <v>46</v>
      </c>
    </row>
    <row r="539" spans="1:4" s="137" customFormat="1" ht="38.25">
      <c r="A539" s="212">
        <f>IF((SUM('Раздел 4'!V17:V17)=SUM('Раздел 4'!Q17:U17)),"","Неверно!")</f>
      </c>
      <c r="B539" s="213">
        <v>144120</v>
      </c>
      <c r="C539" s="214" t="s">
        <v>574</v>
      </c>
      <c r="D539" s="214" t="s">
        <v>46</v>
      </c>
    </row>
    <row r="540" spans="1:4" s="137" customFormat="1" ht="38.25">
      <c r="A540" s="212">
        <f>IF((SUM('Раздел 4'!V18:V18)=SUM('Раздел 4'!Q18:U18)),"","Неверно!")</f>
      </c>
      <c r="B540" s="213">
        <v>144120</v>
      </c>
      <c r="C540" s="214" t="s">
        <v>575</v>
      </c>
      <c r="D540" s="214" t="s">
        <v>46</v>
      </c>
    </row>
    <row r="541" spans="1:4" s="137" customFormat="1" ht="38.25">
      <c r="A541" s="212">
        <f>IF((SUM('Раздел 4'!V19:V19)=SUM('Раздел 4'!Q19:U19)),"","Неверно!")</f>
      </c>
      <c r="B541" s="213">
        <v>144120</v>
      </c>
      <c r="C541" s="214" t="s">
        <v>576</v>
      </c>
      <c r="D541" s="214" t="s">
        <v>46</v>
      </c>
    </row>
    <row r="542" spans="1:4" s="137" customFormat="1" ht="38.25">
      <c r="A542" s="212">
        <f>IF((SUM('Раздел 4'!V20:V20)=SUM('Раздел 4'!Q20:U20)),"","Неверно!")</f>
      </c>
      <c r="B542" s="213">
        <v>144120</v>
      </c>
      <c r="C542" s="214" t="s">
        <v>577</v>
      </c>
      <c r="D542" s="214" t="s">
        <v>46</v>
      </c>
    </row>
    <row r="543" spans="1:4" s="137" customFormat="1" ht="38.25">
      <c r="A543" s="212">
        <f>IF((SUM('Раздел 4'!V21:V21)=SUM('Раздел 4'!Q21:U21)),"","Неверно!")</f>
      </c>
      <c r="B543" s="213">
        <v>144120</v>
      </c>
      <c r="C543" s="214" t="s">
        <v>578</v>
      </c>
      <c r="D543" s="214" t="s">
        <v>46</v>
      </c>
    </row>
    <row r="544" spans="1:4" s="137" customFormat="1" ht="38.25">
      <c r="A544" s="212">
        <f>IF((SUM('Раздел 4'!V22:V22)=SUM('Раздел 4'!Q22:U22)),"","Неверно!")</f>
      </c>
      <c r="B544" s="213">
        <v>144120</v>
      </c>
      <c r="C544" s="214" t="s">
        <v>579</v>
      </c>
      <c r="D544" s="214" t="s">
        <v>46</v>
      </c>
    </row>
    <row r="545" spans="1:4" s="137" customFormat="1" ht="38.25">
      <c r="A545" s="212">
        <f>IF((SUM('Раздел 4'!V23:V23)=SUM('Раздел 4'!Q23:U23)),"","Неверно!")</f>
      </c>
      <c r="B545" s="213">
        <v>144120</v>
      </c>
      <c r="C545" s="214" t="s">
        <v>580</v>
      </c>
      <c r="D545" s="214" t="s">
        <v>46</v>
      </c>
    </row>
    <row r="546" spans="1:4" s="137" customFormat="1" ht="38.25">
      <c r="A546" s="212">
        <f>IF((SUM('Раздел 4'!V24:V24)=SUM('Раздел 4'!Q24:U24)),"","Неверно!")</f>
      </c>
      <c r="B546" s="213">
        <v>144120</v>
      </c>
      <c r="C546" s="214" t="s">
        <v>581</v>
      </c>
      <c r="D546" s="214" t="s">
        <v>46</v>
      </c>
    </row>
    <row r="547" spans="1:4" s="137" customFormat="1" ht="38.25">
      <c r="A547" s="212">
        <f>IF((SUM('Раздел 4'!V25:V25)=SUM('Раздел 4'!Q25:U25)),"","Неверно!")</f>
      </c>
      <c r="B547" s="213">
        <v>144120</v>
      </c>
      <c r="C547" s="214" t="s">
        <v>582</v>
      </c>
      <c r="D547" s="214" t="s">
        <v>46</v>
      </c>
    </row>
    <row r="548" spans="1:4" s="137" customFormat="1" ht="38.25">
      <c r="A548" s="212">
        <f>IF((SUM('Раздел 4'!V26:V26)=SUM('Раздел 4'!Q26:U26)),"","Неверно!")</f>
      </c>
      <c r="B548" s="213">
        <v>144120</v>
      </c>
      <c r="C548" s="214" t="s">
        <v>583</v>
      </c>
      <c r="D548" s="214" t="s">
        <v>46</v>
      </c>
    </row>
    <row r="549" spans="1:4" s="137" customFormat="1" ht="38.25">
      <c r="A549" s="212">
        <f>IF((SUM('Раздел 4'!V27:V27)=SUM('Раздел 4'!Q27:U27)),"","Неверно!")</f>
      </c>
      <c r="B549" s="213">
        <v>144120</v>
      </c>
      <c r="C549" s="214" t="s">
        <v>584</v>
      </c>
      <c r="D549" s="214" t="s">
        <v>46</v>
      </c>
    </row>
    <row r="550" spans="1:4" s="137" customFormat="1" ht="38.25">
      <c r="A550" s="212">
        <f>IF((SUM('Раздел 4'!V28:V28)=SUM('Раздел 4'!Q28:U28)),"","Неверно!")</f>
      </c>
      <c r="B550" s="213">
        <v>144120</v>
      </c>
      <c r="C550" s="214" t="s">
        <v>585</v>
      </c>
      <c r="D550" s="214" t="s">
        <v>46</v>
      </c>
    </row>
    <row r="551" spans="1:4" s="137" customFormat="1" ht="38.25">
      <c r="A551" s="212">
        <f>IF((SUM('Раздел 4'!V29:V29)=SUM('Раздел 4'!Q29:U29)),"","Неверно!")</f>
      </c>
      <c r="B551" s="213">
        <v>144120</v>
      </c>
      <c r="C551" s="214" t="s">
        <v>586</v>
      </c>
      <c r="D551" s="214" t="s">
        <v>46</v>
      </c>
    </row>
    <row r="552" spans="1:4" s="137" customFormat="1" ht="38.25">
      <c r="A552" s="212">
        <f>IF((SUM('Раздел 4'!V30:V30)=SUM('Раздел 4'!Q30:U30)),"","Неверно!")</f>
      </c>
      <c r="B552" s="213">
        <v>144120</v>
      </c>
      <c r="C552" s="214" t="s">
        <v>587</v>
      </c>
      <c r="D552" s="214" t="s">
        <v>46</v>
      </c>
    </row>
    <row r="553" spans="1:4" s="137" customFormat="1" ht="38.25">
      <c r="A553" s="212">
        <f>IF((SUM('Раздел 4'!V31:V31)=SUM('Раздел 4'!Q31:U31)),"","Неверно!")</f>
      </c>
      <c r="B553" s="213">
        <v>144120</v>
      </c>
      <c r="C553" s="214" t="s">
        <v>588</v>
      </c>
      <c r="D553" s="214" t="s">
        <v>46</v>
      </c>
    </row>
    <row r="554" spans="1:4" s="137" customFormat="1" ht="38.25">
      <c r="A554" s="212">
        <f>IF((SUM('Раздел 4'!V32:V32)=SUM('Раздел 4'!Q32:U32)),"","Неверно!")</f>
      </c>
      <c r="B554" s="213">
        <v>144120</v>
      </c>
      <c r="C554" s="214" t="s">
        <v>589</v>
      </c>
      <c r="D554" s="214" t="s">
        <v>46</v>
      </c>
    </row>
    <row r="555" spans="1:4" s="137" customFormat="1" ht="38.25">
      <c r="A555" s="212">
        <f>IF((SUM('Раздел 4'!V33:V33)=SUM('Раздел 4'!Q33:U33)),"","Неверно!")</f>
      </c>
      <c r="B555" s="213">
        <v>144120</v>
      </c>
      <c r="C555" s="214" t="s">
        <v>590</v>
      </c>
      <c r="D555" s="214" t="s">
        <v>46</v>
      </c>
    </row>
    <row r="556" spans="1:4" s="137" customFormat="1" ht="38.25">
      <c r="A556" s="212">
        <f>IF((SUM('Раздел 4'!V34:V34)=SUM('Раздел 4'!Q34:U34)),"","Неверно!")</f>
      </c>
      <c r="B556" s="213">
        <v>144120</v>
      </c>
      <c r="C556" s="214" t="s">
        <v>591</v>
      </c>
      <c r="D556" s="214" t="s">
        <v>46</v>
      </c>
    </row>
    <row r="557" spans="1:4" s="137" customFormat="1" ht="38.25">
      <c r="A557" s="212">
        <f>IF((SUM('Раздел 4'!V35:V35)=SUM('Раздел 4'!Q35:U35)),"","Неверно!")</f>
      </c>
      <c r="B557" s="213">
        <v>144120</v>
      </c>
      <c r="C557" s="214" t="s">
        <v>592</v>
      </c>
      <c r="D557" s="214" t="s">
        <v>46</v>
      </c>
    </row>
    <row r="558" spans="1:4" s="137" customFormat="1" ht="38.25">
      <c r="A558" s="212">
        <f>IF((SUM('Раздел 4'!V36:V36)=SUM('Раздел 4'!Q36:U36)),"","Неверно!")</f>
      </c>
      <c r="B558" s="213">
        <v>144120</v>
      </c>
      <c r="C558" s="214" t="s">
        <v>593</v>
      </c>
      <c r="D558" s="214" t="s">
        <v>46</v>
      </c>
    </row>
    <row r="559" spans="1:4" s="137" customFormat="1" ht="38.25">
      <c r="A559" s="212">
        <f>IF((SUM('Раздел 4'!V37:V37)=SUM('Раздел 4'!Q37:U37)),"","Неверно!")</f>
      </c>
      <c r="B559" s="213">
        <v>144120</v>
      </c>
      <c r="C559" s="214" t="s">
        <v>594</v>
      </c>
      <c r="D559" s="214" t="s">
        <v>46</v>
      </c>
    </row>
    <row r="560" spans="1:4" s="137" customFormat="1" ht="38.25">
      <c r="A560" s="212">
        <f>IF((SUM('Раздел 4'!V38:V38)=SUM('Раздел 4'!Q38:U38)),"","Неверно!")</f>
      </c>
      <c r="B560" s="213">
        <v>144120</v>
      </c>
      <c r="C560" s="214" t="s">
        <v>595</v>
      </c>
      <c r="D560" s="214" t="s">
        <v>46</v>
      </c>
    </row>
    <row r="561" spans="1:4" s="137" customFormat="1" ht="38.25">
      <c r="A561" s="212">
        <f>IF((SUM('Раздел 4'!V39:V39)=SUM('Раздел 4'!Q39:U39)),"","Неверно!")</f>
      </c>
      <c r="B561" s="213">
        <v>144120</v>
      </c>
      <c r="C561" s="214" t="s">
        <v>596</v>
      </c>
      <c r="D561" s="214" t="s">
        <v>46</v>
      </c>
    </row>
    <row r="562" spans="1:4" s="137" customFormat="1" ht="38.25">
      <c r="A562" s="212">
        <f>IF((SUM('Раздел 4'!V40:V40)=SUM('Раздел 4'!Q40:U40)),"","Неверно!")</f>
      </c>
      <c r="B562" s="213">
        <v>144120</v>
      </c>
      <c r="C562" s="214" t="s">
        <v>597</v>
      </c>
      <c r="D562" s="214" t="s">
        <v>46</v>
      </c>
    </row>
    <row r="563" spans="1:4" s="137" customFormat="1" ht="38.25">
      <c r="A563" s="212">
        <f>IF((SUM('Раздел 4'!V41:V41)=SUM('Раздел 4'!Q41:U41)),"","Неверно!")</f>
      </c>
      <c r="B563" s="213">
        <v>144120</v>
      </c>
      <c r="C563" s="214" t="s">
        <v>598</v>
      </c>
      <c r="D563" s="214" t="s">
        <v>46</v>
      </c>
    </row>
    <row r="564" spans="1:4" s="137" customFormat="1" ht="38.25">
      <c r="A564" s="212">
        <f>IF((SUM('Раздел 4'!V42:V42)=SUM('Раздел 4'!Q42:U42)),"","Неверно!")</f>
      </c>
      <c r="B564" s="213">
        <v>144120</v>
      </c>
      <c r="C564" s="214" t="s">
        <v>599</v>
      </c>
      <c r="D564" s="214" t="s">
        <v>46</v>
      </c>
    </row>
    <row r="565" spans="1:4" s="137" customFormat="1" ht="38.25">
      <c r="A565" s="212">
        <f>IF((SUM('Раздел 4'!V43:V43)=SUM('Раздел 4'!Q43:U43)),"","Неверно!")</f>
      </c>
      <c r="B565" s="213">
        <v>144120</v>
      </c>
      <c r="C565" s="214" t="s">
        <v>600</v>
      </c>
      <c r="D565" s="214" t="s">
        <v>46</v>
      </c>
    </row>
    <row r="566" spans="1:4" s="137" customFormat="1" ht="38.25">
      <c r="A566" s="212">
        <f>IF((SUM('Раздел 4'!V44:V44)=SUM('Раздел 4'!Q44:U44)),"","Неверно!")</f>
      </c>
      <c r="B566" s="213">
        <v>144120</v>
      </c>
      <c r="C566" s="214" t="s">
        <v>601</v>
      </c>
      <c r="D566" s="214" t="s">
        <v>46</v>
      </c>
    </row>
    <row r="567" spans="1:4" s="137" customFormat="1" ht="38.25">
      <c r="A567" s="212">
        <f>IF((SUM('Раздел 4'!V45:V45)=SUM('Раздел 4'!Q45:U45)),"","Неверно!")</f>
      </c>
      <c r="B567" s="213">
        <v>144120</v>
      </c>
      <c r="C567" s="214" t="s">
        <v>602</v>
      </c>
      <c r="D567" s="214" t="s">
        <v>46</v>
      </c>
    </row>
    <row r="568" spans="1:4" s="137" customFormat="1" ht="38.25">
      <c r="A568" s="212">
        <f>IF((SUM('Раздел 4'!V46:V46)=SUM('Раздел 4'!Q46:U46)),"","Неверно!")</f>
      </c>
      <c r="B568" s="213">
        <v>144120</v>
      </c>
      <c r="C568" s="214" t="s">
        <v>603</v>
      </c>
      <c r="D568" s="214" t="s">
        <v>46</v>
      </c>
    </row>
    <row r="569" spans="1:4" s="137" customFormat="1" ht="38.25">
      <c r="A569" s="212">
        <f>IF((SUM('Раздел 4'!V47:V47)=SUM('Раздел 4'!Q47:U47)),"","Неверно!")</f>
      </c>
      <c r="B569" s="213">
        <v>144120</v>
      </c>
      <c r="C569" s="214" t="s">
        <v>604</v>
      </c>
      <c r="D569" s="214" t="s">
        <v>46</v>
      </c>
    </row>
    <row r="570" spans="1:4" s="137" customFormat="1" ht="38.25">
      <c r="A570" s="212">
        <f>IF((SUM('Раздел 4'!V48:V48)=SUM('Раздел 4'!Q48:U48)),"","Неверно!")</f>
      </c>
      <c r="B570" s="213">
        <v>144120</v>
      </c>
      <c r="C570" s="214" t="s">
        <v>605</v>
      </c>
      <c r="D570" s="214" t="s">
        <v>46</v>
      </c>
    </row>
    <row r="571" spans="1:4" s="137" customFormat="1" ht="38.25">
      <c r="A571" s="212">
        <f>IF((SUM('Раздел 4'!V49:V49)=SUM('Раздел 4'!Q49:U49)),"","Неверно!")</f>
      </c>
      <c r="B571" s="213">
        <v>144120</v>
      </c>
      <c r="C571" s="214" t="s">
        <v>606</v>
      </c>
      <c r="D571" s="214" t="s">
        <v>46</v>
      </c>
    </row>
    <row r="572" spans="1:4" s="137" customFormat="1" ht="38.25">
      <c r="A572" s="212">
        <f>IF((SUM('Раздел 4'!V50:V50)=SUM('Раздел 4'!Q50:U50)),"","Неверно!")</f>
      </c>
      <c r="B572" s="213">
        <v>144120</v>
      </c>
      <c r="C572" s="214" t="s">
        <v>607</v>
      </c>
      <c r="D572" s="214" t="s">
        <v>46</v>
      </c>
    </row>
    <row r="573" spans="1:4" s="137" customFormat="1" ht="38.25">
      <c r="A573" s="212">
        <f>IF((SUM('Раздел 4'!V51:V51)=SUM('Раздел 4'!Q51:U51)),"","Неверно!")</f>
      </c>
      <c r="B573" s="213">
        <v>144120</v>
      </c>
      <c r="C573" s="214" t="s">
        <v>608</v>
      </c>
      <c r="D573" s="214" t="s">
        <v>46</v>
      </c>
    </row>
    <row r="574" spans="1:4" s="137" customFormat="1" ht="38.25">
      <c r="A574" s="212">
        <f>IF((SUM('Раздел 4'!V52:V52)=SUM('Раздел 4'!Q52:U52)),"","Неверно!")</f>
      </c>
      <c r="B574" s="213">
        <v>144120</v>
      </c>
      <c r="C574" s="214" t="s">
        <v>609</v>
      </c>
      <c r="D574" s="214" t="s">
        <v>46</v>
      </c>
    </row>
    <row r="575" spans="1:4" s="137" customFormat="1" ht="38.25">
      <c r="A575" s="212">
        <f>IF((SUM('Раздел 4'!V53:V53)=SUM('Раздел 4'!Q53:U53)),"","Неверно!")</f>
      </c>
      <c r="B575" s="213">
        <v>144120</v>
      </c>
      <c r="C575" s="214" t="s">
        <v>610</v>
      </c>
      <c r="D575" s="214" t="s">
        <v>46</v>
      </c>
    </row>
    <row r="576" spans="1:4" s="137" customFormat="1" ht="38.25">
      <c r="A576" s="212">
        <f>IF((SUM('Раздел 4'!V54:V54)=SUM('Раздел 4'!Q54:U54)),"","Неверно!")</f>
      </c>
      <c r="B576" s="213">
        <v>144120</v>
      </c>
      <c r="C576" s="214" t="s">
        <v>611</v>
      </c>
      <c r="D576" s="214" t="s">
        <v>46</v>
      </c>
    </row>
    <row r="577" spans="1:4" s="137" customFormat="1" ht="38.25">
      <c r="A577" s="212">
        <f>IF((SUM('Раздел 4'!V55:V55)=SUM('Раздел 4'!Q55:U55)),"","Неверно!")</f>
      </c>
      <c r="B577" s="213">
        <v>144120</v>
      </c>
      <c r="C577" s="214" t="s">
        <v>612</v>
      </c>
      <c r="D577" s="214" t="s">
        <v>46</v>
      </c>
    </row>
    <row r="578" spans="1:4" s="137" customFormat="1" ht="38.25">
      <c r="A578" s="212">
        <f>IF((SUM('Раздел 4'!V56:V56)=SUM('Раздел 4'!Q56:U56)),"","Неверно!")</f>
      </c>
      <c r="B578" s="213">
        <v>144120</v>
      </c>
      <c r="C578" s="214" t="s">
        <v>613</v>
      </c>
      <c r="D578" s="214" t="s">
        <v>46</v>
      </c>
    </row>
    <row r="579" spans="1:4" s="137" customFormat="1" ht="38.25">
      <c r="A579" s="212">
        <f>IF((SUM('Разделы 1, 2, 3'!B32:B32)=SUM('Разделы 1, 2, 3'!C32:F32)),"","Неверно!")</f>
      </c>
      <c r="B579" s="213">
        <v>144121</v>
      </c>
      <c r="C579" s="214" t="s">
        <v>614</v>
      </c>
      <c r="D579" s="214" t="s">
        <v>47</v>
      </c>
    </row>
    <row r="580" spans="1:4" s="137" customFormat="1" ht="25.5">
      <c r="A580" s="212">
        <f>IF((SUM('Разделы 1, 2, 3'!C24:J24)&gt;=SUM('Разделы 1, 2, 3'!I13:I13)),"","Неверно!")</f>
      </c>
      <c r="B580" s="213">
        <v>144122</v>
      </c>
      <c r="C580" s="214" t="s">
        <v>615</v>
      </c>
      <c r="D580" s="214" t="s">
        <v>48</v>
      </c>
    </row>
    <row r="581" spans="1:4" s="137" customFormat="1" ht="25.5">
      <c r="A581" s="212">
        <f>IF((SUM('Разделы 1, 2, 3'!C22:C23)=SUM('Разделы 1, 2, 3'!C24:C24)),"","Неверно!")</f>
      </c>
      <c r="B581" s="213">
        <v>144123</v>
      </c>
      <c r="C581" s="214" t="s">
        <v>616</v>
      </c>
      <c r="D581" s="214" t="s">
        <v>49</v>
      </c>
    </row>
    <row r="582" spans="1:4" s="137" customFormat="1" ht="25.5">
      <c r="A582" s="212">
        <f>IF((SUM('Разделы 1, 2, 3'!D22:D23)=SUM('Разделы 1, 2, 3'!D24:D24)),"","Неверно!")</f>
      </c>
      <c r="B582" s="213">
        <v>144123</v>
      </c>
      <c r="C582" s="214" t="s">
        <v>617</v>
      </c>
      <c r="D582" s="214" t="s">
        <v>49</v>
      </c>
    </row>
    <row r="583" spans="1:4" s="137" customFormat="1" ht="25.5">
      <c r="A583" s="212">
        <f>IF((SUM('Разделы 1, 2, 3'!E22:E23)=SUM('Разделы 1, 2, 3'!E24:E24)),"","Неверно!")</f>
      </c>
      <c r="B583" s="213">
        <v>144123</v>
      </c>
      <c r="C583" s="214" t="s">
        <v>618</v>
      </c>
      <c r="D583" s="214" t="s">
        <v>49</v>
      </c>
    </row>
    <row r="584" spans="1:4" s="137" customFormat="1" ht="25.5">
      <c r="A584" s="212">
        <f>IF((SUM('Разделы 1, 2, 3'!F22:F23)=SUM('Разделы 1, 2, 3'!F24:F24)),"","Неверно!")</f>
      </c>
      <c r="B584" s="213">
        <v>144123</v>
      </c>
      <c r="C584" s="214" t="s">
        <v>619</v>
      </c>
      <c r="D584" s="214" t="s">
        <v>49</v>
      </c>
    </row>
    <row r="585" spans="1:4" s="137" customFormat="1" ht="25.5">
      <c r="A585" s="212">
        <f>IF((SUM('Разделы 1, 2, 3'!G22:G23)=SUM('Разделы 1, 2, 3'!G24:G24)),"","Неверно!")</f>
      </c>
      <c r="B585" s="213">
        <v>144123</v>
      </c>
      <c r="C585" s="214" t="s">
        <v>620</v>
      </c>
      <c r="D585" s="214" t="s">
        <v>49</v>
      </c>
    </row>
    <row r="586" spans="1:4" s="137" customFormat="1" ht="25.5">
      <c r="A586" s="212">
        <f>IF((SUM('Разделы 1, 2, 3'!H22:H23)=SUM('Разделы 1, 2, 3'!H24:H24)),"","Неверно!")</f>
      </c>
      <c r="B586" s="213">
        <v>144123</v>
      </c>
      <c r="C586" s="214" t="s">
        <v>621</v>
      </c>
      <c r="D586" s="214" t="s">
        <v>49</v>
      </c>
    </row>
    <row r="587" spans="1:4" s="137" customFormat="1" ht="25.5">
      <c r="A587" s="212">
        <f>IF((SUM('Разделы 1, 2, 3'!I22:I23)=SUM('Разделы 1, 2, 3'!I24:I24)),"","Неверно!")</f>
      </c>
      <c r="B587" s="213">
        <v>144123</v>
      </c>
      <c r="C587" s="214" t="s">
        <v>622</v>
      </c>
      <c r="D587" s="214" t="s">
        <v>49</v>
      </c>
    </row>
    <row r="588" spans="1:4" s="137" customFormat="1" ht="25.5">
      <c r="A588" s="212">
        <f>IF((SUM('Разделы 1, 2, 3'!J22:J23)=SUM('Разделы 1, 2, 3'!J24:J24)),"","Неверно!")</f>
      </c>
      <c r="B588" s="213">
        <v>144123</v>
      </c>
      <c r="C588" s="214" t="s">
        <v>623</v>
      </c>
      <c r="D588" s="214" t="s">
        <v>49</v>
      </c>
    </row>
    <row r="589" spans="1:4" s="137" customFormat="1" ht="38.25">
      <c r="A589" s="212">
        <f>IF((SUM('Разделы 1, 2, 3'!J9:J9)&lt;=SUM('Разделы 1, 2, 3'!I9:I9)),"","Неверно!")</f>
      </c>
      <c r="B589" s="213">
        <v>144125</v>
      </c>
      <c r="C589" s="214" t="s">
        <v>624</v>
      </c>
      <c r="D589" s="214" t="s">
        <v>50</v>
      </c>
    </row>
    <row r="590" spans="1:4" s="137" customFormat="1" ht="38.25">
      <c r="A590" s="212">
        <f>IF((SUM('Разделы 1, 2, 3'!J10:J10)&lt;=SUM('Разделы 1, 2, 3'!I10:I10)),"","Неверно!")</f>
      </c>
      <c r="B590" s="213">
        <v>144125</v>
      </c>
      <c r="C590" s="214" t="s">
        <v>625</v>
      </c>
      <c r="D590" s="214" t="s">
        <v>50</v>
      </c>
    </row>
    <row r="591" spans="1:4" s="137" customFormat="1" ht="38.25">
      <c r="A591" s="212">
        <f>IF((SUM('Разделы 1, 2, 3'!J11:J11)&lt;=SUM('Разделы 1, 2, 3'!I11:I11)),"","Неверно!")</f>
      </c>
      <c r="B591" s="213">
        <v>144125</v>
      </c>
      <c r="C591" s="214" t="s">
        <v>626</v>
      </c>
      <c r="D591" s="214" t="s">
        <v>50</v>
      </c>
    </row>
    <row r="592" spans="1:4" s="137" customFormat="1" ht="38.25">
      <c r="A592" s="212">
        <f>IF((SUM('Разделы 1, 2, 3'!J12:J12)&lt;=SUM('Разделы 1, 2, 3'!I12:I12)),"","Неверно!")</f>
      </c>
      <c r="B592" s="213">
        <v>144125</v>
      </c>
      <c r="C592" s="214" t="s">
        <v>627</v>
      </c>
      <c r="D592" s="214" t="s">
        <v>50</v>
      </c>
    </row>
    <row r="593" spans="1:4" s="137" customFormat="1" ht="38.25">
      <c r="A593" s="212">
        <f>IF((SUM('Разделы 1, 2, 3'!J13:J13)&lt;=SUM('Разделы 1, 2, 3'!I13:I13)),"","Неверно!")</f>
      </c>
      <c r="B593" s="213">
        <v>144125</v>
      </c>
      <c r="C593" s="214" t="s">
        <v>628</v>
      </c>
      <c r="D593" s="214" t="s">
        <v>50</v>
      </c>
    </row>
    <row r="594" spans="1:4" s="137" customFormat="1" ht="38.25">
      <c r="A594" s="212">
        <f>IF((SUM('Разделы 1, 2, 3'!D9:D9)=SUM('Разделы 1, 2, 3'!E9:G9)),"","Неверно!")</f>
      </c>
      <c r="B594" s="213">
        <v>144126</v>
      </c>
      <c r="C594" s="214" t="s">
        <v>629</v>
      </c>
      <c r="D594" s="214" t="s">
        <v>51</v>
      </c>
    </row>
    <row r="595" spans="1:4" s="137" customFormat="1" ht="38.25">
      <c r="A595" s="212">
        <f>IF((SUM('Разделы 1, 2, 3'!D10:D10)=SUM('Разделы 1, 2, 3'!E10:G10)),"","Неверно!")</f>
      </c>
      <c r="B595" s="213">
        <v>144126</v>
      </c>
      <c r="C595" s="214" t="s">
        <v>630</v>
      </c>
      <c r="D595" s="214" t="s">
        <v>51</v>
      </c>
    </row>
    <row r="596" spans="1:4" s="137" customFormat="1" ht="38.25">
      <c r="A596" s="212">
        <f>IF((SUM('Разделы 1, 2, 3'!D11:D11)=SUM('Разделы 1, 2, 3'!E11:G11)),"","Неверно!")</f>
      </c>
      <c r="B596" s="213">
        <v>144126</v>
      </c>
      <c r="C596" s="214" t="s">
        <v>631</v>
      </c>
      <c r="D596" s="214" t="s">
        <v>51</v>
      </c>
    </row>
    <row r="597" spans="1:4" s="137" customFormat="1" ht="38.25">
      <c r="A597" s="212">
        <f>IF((SUM('Разделы 1, 2, 3'!D12:D12)=SUM('Разделы 1, 2, 3'!E12:G12)),"","Неверно!")</f>
      </c>
      <c r="B597" s="213">
        <v>144126</v>
      </c>
      <c r="C597" s="214" t="s">
        <v>632</v>
      </c>
      <c r="D597" s="214" t="s">
        <v>51</v>
      </c>
    </row>
    <row r="598" spans="1:4" s="137" customFormat="1" ht="38.25">
      <c r="A598" s="212">
        <f>IF((SUM('Разделы 1, 2, 3'!D13:D13)=SUM('Разделы 1, 2, 3'!E13:G13)),"","Неверно!")</f>
      </c>
      <c r="B598" s="213">
        <v>144126</v>
      </c>
      <c r="C598" s="214" t="s">
        <v>633</v>
      </c>
      <c r="D598" s="214" t="s">
        <v>51</v>
      </c>
    </row>
    <row r="599" spans="1:4" s="137" customFormat="1" ht="38.25">
      <c r="A599" s="212">
        <f>IF((SUM('Разделы 1, 2, 3'!C9:D9)=SUM('Разделы 1, 2, 3'!H9:I9)+SUM('Разделы 1, 2, 3'!K9:K9)),"","Неверно!")</f>
      </c>
      <c r="B599" s="213">
        <v>144127</v>
      </c>
      <c r="C599" s="214" t="s">
        <v>634</v>
      </c>
      <c r="D599" s="214" t="s">
        <v>52</v>
      </c>
    </row>
    <row r="600" spans="1:4" s="137" customFormat="1" ht="38.25">
      <c r="A600" s="212">
        <f>IF((SUM('Разделы 1, 2, 3'!C10:D10)=SUM('Разделы 1, 2, 3'!H10:I10)+SUM('Разделы 1, 2, 3'!K10:K10)),"","Неверно!")</f>
      </c>
      <c r="B600" s="213">
        <v>144127</v>
      </c>
      <c r="C600" s="214" t="s">
        <v>635</v>
      </c>
      <c r="D600" s="214" t="s">
        <v>52</v>
      </c>
    </row>
    <row r="601" spans="1:4" s="137" customFormat="1" ht="38.25">
      <c r="A601" s="215">
        <f>IF((SUM('Разделы 1, 2, 3'!C11:D11)=SUM('Разделы 1, 2, 3'!H11:I11)+SUM('Разделы 1, 2, 3'!K11:K11)),"","Неверно!")</f>
      </c>
      <c r="B601" s="216">
        <v>144127</v>
      </c>
      <c r="C601" s="217" t="s">
        <v>636</v>
      </c>
      <c r="D601" s="217" t="s">
        <v>52</v>
      </c>
    </row>
    <row r="602" spans="1:4" s="137" customFormat="1" ht="38.25">
      <c r="A602" s="224">
        <f>IF((SUM('Разделы 1, 2, 3'!C12:D12)=SUM('Разделы 1, 2, 3'!H12:I12)+SUM('Разделы 1, 2, 3'!K12:K12)),"","Неверно!")</f>
      </c>
      <c r="B602" s="225">
        <v>144127</v>
      </c>
      <c r="C602" s="226" t="s">
        <v>637</v>
      </c>
      <c r="D602" s="226" t="s">
        <v>52</v>
      </c>
    </row>
    <row r="603" spans="1:4" s="137" customFormat="1" ht="38.25">
      <c r="A603" s="224">
        <f>IF((SUM('Разделы 1, 2, 3'!C13:D13)=SUM('Разделы 1, 2, 3'!H13:I13)+SUM('Разделы 1, 2, 3'!K13:K13)),"","Неверно!")</f>
      </c>
      <c r="B603" s="225">
        <v>144127</v>
      </c>
      <c r="C603" s="226" t="s">
        <v>638</v>
      </c>
      <c r="D603" s="226" t="s">
        <v>52</v>
      </c>
    </row>
    <row r="604" spans="1:4" s="137" customFormat="1" ht="12.75">
      <c r="A604" s="218"/>
      <c r="B604" s="219"/>
      <c r="C604" s="220"/>
      <c r="D604" s="220"/>
    </row>
    <row r="605" spans="1:4" s="137" customFormat="1" ht="12.75">
      <c r="A605" s="218"/>
      <c r="B605" s="219"/>
      <c r="C605" s="220"/>
      <c r="D605" s="220"/>
    </row>
    <row r="606" spans="1:4" s="137" customFormat="1" ht="12.75">
      <c r="A606" s="218"/>
      <c r="B606" s="219"/>
      <c r="C606" s="220"/>
      <c r="D606" s="220"/>
    </row>
    <row r="607" spans="1:4" s="137" customFormat="1" ht="12.75">
      <c r="A607" s="218"/>
      <c r="B607" s="219"/>
      <c r="C607" s="220"/>
      <c r="D607" s="220"/>
    </row>
    <row r="608" spans="1:4" s="137" customFormat="1" ht="12.75">
      <c r="A608" s="218"/>
      <c r="B608" s="219"/>
      <c r="C608" s="220"/>
      <c r="D608" s="220"/>
    </row>
    <row r="609" spans="1:4" s="137" customFormat="1" ht="12.75">
      <c r="A609" s="221"/>
      <c r="B609" s="222"/>
      <c r="C609" s="223"/>
      <c r="D609" s="223"/>
    </row>
    <row r="610" spans="1:4" s="137" customFormat="1" ht="12.75">
      <c r="A610" s="221"/>
      <c r="B610" s="222"/>
      <c r="C610" s="223"/>
      <c r="D610" s="223"/>
    </row>
    <row r="611" spans="1:4" s="137" customFormat="1" ht="12.75">
      <c r="A611" s="196"/>
      <c r="B611" s="197"/>
      <c r="C611" s="203"/>
      <c r="D611" s="203"/>
    </row>
    <row r="612" spans="1:4" s="137" customFormat="1" ht="12.75">
      <c r="A612" s="196"/>
      <c r="B612" s="197"/>
      <c r="C612" s="203"/>
      <c r="D612" s="203"/>
    </row>
    <row r="613" spans="1:4" s="137" customFormat="1" ht="12.75">
      <c r="A613" s="196"/>
      <c r="B613" s="197"/>
      <c r="C613" s="203"/>
      <c r="D613" s="203"/>
    </row>
    <row r="614" spans="1:4" s="137" customFormat="1" ht="12.75">
      <c r="A614" s="196"/>
      <c r="B614" s="197"/>
      <c r="C614" s="203"/>
      <c r="D614" s="203"/>
    </row>
    <row r="615" spans="1:4" s="137" customFormat="1" ht="12.75">
      <c r="A615" s="196"/>
      <c r="B615" s="197"/>
      <c r="C615" s="203"/>
      <c r="D615" s="203"/>
    </row>
    <row r="616" spans="1:4" s="137" customFormat="1" ht="12.75">
      <c r="A616" s="196"/>
      <c r="B616" s="197"/>
      <c r="C616" s="203"/>
      <c r="D616" s="203"/>
    </row>
    <row r="617" spans="1:4" s="137" customFormat="1" ht="12.75">
      <c r="A617" s="196"/>
      <c r="B617" s="197"/>
      <c r="C617" s="203"/>
      <c r="D617" s="203"/>
    </row>
    <row r="618" spans="1:4" s="137" customFormat="1" ht="12.75">
      <c r="A618" s="196"/>
      <c r="B618" s="197"/>
      <c r="C618" s="203"/>
      <c r="D618" s="203"/>
    </row>
    <row r="619" spans="1:4" s="137" customFormat="1" ht="12.75">
      <c r="A619" s="196"/>
      <c r="B619" s="197"/>
      <c r="C619" s="203"/>
      <c r="D619" s="203"/>
    </row>
    <row r="620" spans="1:4" s="137" customFormat="1" ht="12.75">
      <c r="A620" s="196"/>
      <c r="B620" s="197"/>
      <c r="C620" s="203"/>
      <c r="D620" s="203"/>
    </row>
    <row r="621" spans="1:4" s="137" customFormat="1" ht="12.75">
      <c r="A621" s="196"/>
      <c r="B621" s="197"/>
      <c r="C621" s="203"/>
      <c r="D621" s="203"/>
    </row>
    <row r="622" spans="1:4" s="137" customFormat="1" ht="12.75">
      <c r="A622" s="196"/>
      <c r="B622" s="197"/>
      <c r="C622" s="203"/>
      <c r="D622" s="203"/>
    </row>
    <row r="623" spans="1:4" s="137" customFormat="1" ht="12.75">
      <c r="A623" s="196"/>
      <c r="B623" s="197"/>
      <c r="C623" s="203"/>
      <c r="D623" s="203"/>
    </row>
    <row r="624" spans="1:4" s="137" customFormat="1" ht="12.75">
      <c r="A624" s="196"/>
      <c r="B624" s="197"/>
      <c r="C624" s="203"/>
      <c r="D624" s="203"/>
    </row>
    <row r="625" spans="1:4" s="137" customFormat="1" ht="12.75">
      <c r="A625" s="196"/>
      <c r="B625" s="197"/>
      <c r="C625" s="203"/>
      <c r="D625" s="203"/>
    </row>
    <row r="626" spans="1:4" s="137" customFormat="1" ht="12.75">
      <c r="A626" s="196"/>
      <c r="B626" s="197"/>
      <c r="C626" s="203"/>
      <c r="D626" s="203"/>
    </row>
    <row r="627" spans="1:4" s="137" customFormat="1" ht="12.75">
      <c r="A627" s="196"/>
      <c r="B627" s="197"/>
      <c r="C627" s="203"/>
      <c r="D627" s="203"/>
    </row>
    <row r="628" spans="1:4" s="137" customFormat="1" ht="12.75">
      <c r="A628" s="196"/>
      <c r="B628" s="197"/>
      <c r="C628" s="203"/>
      <c r="D628" s="203"/>
    </row>
    <row r="629" spans="1:4" s="137" customFormat="1" ht="12.75">
      <c r="A629" s="196"/>
      <c r="B629" s="197"/>
      <c r="C629" s="203"/>
      <c r="D629" s="203"/>
    </row>
    <row r="630" spans="1:4" s="137" customFormat="1" ht="12.75">
      <c r="A630" s="196"/>
      <c r="B630" s="197"/>
      <c r="C630" s="203"/>
      <c r="D630" s="203"/>
    </row>
    <row r="631" spans="1:4" s="137" customFormat="1" ht="12.75">
      <c r="A631" s="196"/>
      <c r="B631" s="197"/>
      <c r="C631" s="203"/>
      <c r="D631" s="203"/>
    </row>
    <row r="632" spans="1:4" s="137" customFormat="1" ht="12.75">
      <c r="A632" s="196"/>
      <c r="B632" s="197"/>
      <c r="C632" s="203"/>
      <c r="D632" s="203"/>
    </row>
    <row r="633" spans="1:4" s="137" customFormat="1" ht="12.75">
      <c r="A633" s="196"/>
      <c r="B633" s="197"/>
      <c r="C633" s="203"/>
      <c r="D633" s="203"/>
    </row>
    <row r="634" spans="1:4" s="137" customFormat="1" ht="12.75">
      <c r="A634" s="196"/>
      <c r="B634" s="197"/>
      <c r="C634" s="203"/>
      <c r="D634" s="203"/>
    </row>
    <row r="635" spans="1:4" s="137" customFormat="1" ht="12.75">
      <c r="A635" s="196"/>
      <c r="B635" s="197"/>
      <c r="C635" s="203"/>
      <c r="D635" s="203"/>
    </row>
    <row r="636" spans="1:4" s="137" customFormat="1" ht="12.75">
      <c r="A636" s="196"/>
      <c r="B636" s="197"/>
      <c r="C636" s="203"/>
      <c r="D636" s="203"/>
    </row>
    <row r="637" spans="1:4" s="137" customFormat="1" ht="12.75">
      <c r="A637" s="196"/>
      <c r="B637" s="197"/>
      <c r="C637" s="203"/>
      <c r="D637" s="203"/>
    </row>
    <row r="638" spans="1:4" s="137" customFormat="1" ht="12.75">
      <c r="A638" s="196"/>
      <c r="B638" s="197"/>
      <c r="C638" s="203"/>
      <c r="D638" s="203"/>
    </row>
    <row r="639" spans="1:4" s="137" customFormat="1" ht="12.75">
      <c r="A639" s="196"/>
      <c r="B639" s="197"/>
      <c r="C639" s="203"/>
      <c r="D639" s="203"/>
    </row>
    <row r="640" spans="1:4" s="137" customFormat="1" ht="12.75">
      <c r="A640" s="196"/>
      <c r="B640" s="197"/>
      <c r="C640" s="203"/>
      <c r="D640" s="203"/>
    </row>
    <row r="641" spans="1:4" s="137" customFormat="1" ht="12.75">
      <c r="A641" s="196"/>
      <c r="B641" s="197"/>
      <c r="C641" s="203"/>
      <c r="D641" s="203"/>
    </row>
    <row r="642" spans="1:4" s="137" customFormat="1" ht="12.75">
      <c r="A642" s="196"/>
      <c r="B642" s="197"/>
      <c r="C642" s="203"/>
      <c r="D642" s="203"/>
    </row>
    <row r="643" spans="1:4" s="137" customFormat="1" ht="12.75">
      <c r="A643" s="196"/>
      <c r="B643" s="197"/>
      <c r="C643" s="203"/>
      <c r="D643" s="203"/>
    </row>
    <row r="644" spans="1:4" s="137" customFormat="1" ht="12.75">
      <c r="A644" s="196"/>
      <c r="B644" s="197"/>
      <c r="C644" s="203"/>
      <c r="D644" s="203"/>
    </row>
    <row r="645" spans="1:4" s="137" customFormat="1" ht="12.75">
      <c r="A645" s="196"/>
      <c r="B645" s="197"/>
      <c r="C645" s="203"/>
      <c r="D645" s="203"/>
    </row>
    <row r="646" spans="1:4" s="137" customFormat="1" ht="12.75">
      <c r="A646" s="196"/>
      <c r="B646" s="197"/>
      <c r="C646" s="203"/>
      <c r="D646" s="203"/>
    </row>
    <row r="647" spans="1:4" s="137" customFormat="1" ht="12.75">
      <c r="A647" s="196"/>
      <c r="B647" s="197"/>
      <c r="C647" s="203"/>
      <c r="D647" s="203"/>
    </row>
    <row r="648" spans="1:4" s="137" customFormat="1" ht="12.75">
      <c r="A648" s="196"/>
      <c r="B648" s="197"/>
      <c r="C648" s="203"/>
      <c r="D648" s="203"/>
    </row>
    <row r="649" spans="1:4" s="137" customFormat="1" ht="12.75">
      <c r="A649" s="196"/>
      <c r="B649" s="197"/>
      <c r="C649" s="203"/>
      <c r="D649" s="203"/>
    </row>
    <row r="650" spans="1:4" s="137" customFormat="1" ht="12.75">
      <c r="A650" s="196"/>
      <c r="B650" s="197"/>
      <c r="C650" s="203"/>
      <c r="D650" s="203"/>
    </row>
    <row r="651" spans="1:4" s="137" customFormat="1" ht="12.75">
      <c r="A651" s="196"/>
      <c r="B651" s="197"/>
      <c r="C651" s="203"/>
      <c r="D651" s="203"/>
    </row>
    <row r="652" spans="1:4" s="137" customFormat="1" ht="12.75">
      <c r="A652" s="196"/>
      <c r="B652" s="197"/>
      <c r="C652" s="203"/>
      <c r="D652" s="203"/>
    </row>
    <row r="653" spans="1:4" s="137" customFormat="1" ht="12.75">
      <c r="A653" s="196"/>
      <c r="B653" s="197"/>
      <c r="C653" s="203"/>
      <c r="D653" s="203"/>
    </row>
    <row r="654" spans="1:4" s="137" customFormat="1" ht="12.75">
      <c r="A654" s="196"/>
      <c r="B654" s="197"/>
      <c r="C654" s="203"/>
      <c r="D654" s="203"/>
    </row>
    <row r="655" spans="1:4" s="137" customFormat="1" ht="12.75">
      <c r="A655" s="196"/>
      <c r="B655" s="197"/>
      <c r="C655" s="203"/>
      <c r="D655" s="203"/>
    </row>
    <row r="656" spans="1:4" s="137" customFormat="1" ht="12.75">
      <c r="A656" s="196"/>
      <c r="B656" s="197"/>
      <c r="C656" s="203"/>
      <c r="D656" s="203"/>
    </row>
    <row r="657" spans="1:4" s="137" customFormat="1" ht="12.75">
      <c r="A657" s="196"/>
      <c r="B657" s="197"/>
      <c r="C657" s="203"/>
      <c r="D657" s="203"/>
    </row>
    <row r="658" spans="1:4" s="137" customFormat="1" ht="12.75">
      <c r="A658" s="196"/>
      <c r="B658" s="197"/>
      <c r="C658" s="203"/>
      <c r="D658" s="203"/>
    </row>
    <row r="659" spans="1:4" s="137" customFormat="1" ht="12.75">
      <c r="A659" s="196"/>
      <c r="B659" s="197"/>
      <c r="C659" s="203"/>
      <c r="D659" s="203"/>
    </row>
    <row r="660" spans="1:4" s="137" customFormat="1" ht="12.75">
      <c r="A660" s="196"/>
      <c r="B660" s="197"/>
      <c r="C660" s="203"/>
      <c r="D660" s="203"/>
    </row>
    <row r="661" spans="1:4" s="137" customFormat="1" ht="12.75">
      <c r="A661" s="196"/>
      <c r="B661" s="197"/>
      <c r="C661" s="203"/>
      <c r="D661" s="203"/>
    </row>
    <row r="662" spans="1:4" s="137" customFormat="1" ht="12.75">
      <c r="A662" s="196"/>
      <c r="B662" s="197"/>
      <c r="C662" s="203"/>
      <c r="D662" s="203"/>
    </row>
    <row r="663" spans="1:4" s="137" customFormat="1" ht="12.75">
      <c r="A663" s="196"/>
      <c r="B663" s="197"/>
      <c r="C663" s="203"/>
      <c r="D663" s="203"/>
    </row>
    <row r="664" spans="1:4" s="137" customFormat="1" ht="12.75">
      <c r="A664" s="196"/>
      <c r="B664" s="197"/>
      <c r="C664" s="203"/>
      <c r="D664" s="203"/>
    </row>
    <row r="665" spans="1:4" s="137" customFormat="1" ht="12.75">
      <c r="A665" s="196"/>
      <c r="B665" s="197"/>
      <c r="C665" s="203"/>
      <c r="D665" s="203"/>
    </row>
    <row r="666" spans="1:4" s="137" customFormat="1" ht="12.75">
      <c r="A666" s="196"/>
      <c r="B666" s="197"/>
      <c r="C666" s="203"/>
      <c r="D666" s="203"/>
    </row>
    <row r="667" spans="1:4" s="137" customFormat="1" ht="12.75">
      <c r="A667" s="196"/>
      <c r="B667" s="197"/>
      <c r="C667" s="203"/>
      <c r="D667" s="203"/>
    </row>
    <row r="668" spans="1:4" s="137" customFormat="1" ht="12.75">
      <c r="A668" s="196"/>
      <c r="B668" s="197"/>
      <c r="C668" s="203"/>
      <c r="D668" s="203"/>
    </row>
    <row r="669" spans="1:4" s="137" customFormat="1" ht="12.75">
      <c r="A669" s="196"/>
      <c r="B669" s="197"/>
      <c r="C669" s="203"/>
      <c r="D669" s="203"/>
    </row>
    <row r="670" spans="1:4" s="137" customFormat="1" ht="12.75">
      <c r="A670" s="196"/>
      <c r="B670" s="197"/>
      <c r="C670" s="203"/>
      <c r="D670" s="203"/>
    </row>
    <row r="671" spans="1:4" s="137" customFormat="1" ht="12.75">
      <c r="A671" s="196"/>
      <c r="B671" s="197"/>
      <c r="C671" s="203"/>
      <c r="D671" s="203"/>
    </row>
    <row r="672" spans="1:4" s="137" customFormat="1" ht="12.75">
      <c r="A672" s="196"/>
      <c r="B672" s="197"/>
      <c r="C672" s="203"/>
      <c r="D672" s="203"/>
    </row>
    <row r="673" spans="1:4" s="137" customFormat="1" ht="12.75">
      <c r="A673" s="196"/>
      <c r="B673" s="197"/>
      <c r="C673" s="203"/>
      <c r="D673" s="203"/>
    </row>
    <row r="674" spans="1:4" s="137" customFormat="1" ht="12.75">
      <c r="A674" s="196"/>
      <c r="B674" s="197"/>
      <c r="C674" s="203"/>
      <c r="D674" s="203"/>
    </row>
    <row r="675" spans="1:4" s="137" customFormat="1" ht="12.75">
      <c r="A675" s="196"/>
      <c r="B675" s="197"/>
      <c r="C675" s="203"/>
      <c r="D675" s="203"/>
    </row>
    <row r="676" spans="1:4" s="137" customFormat="1" ht="12.75">
      <c r="A676" s="196"/>
      <c r="B676" s="197"/>
      <c r="C676" s="203"/>
      <c r="D676" s="203"/>
    </row>
    <row r="677" spans="1:4" s="137" customFormat="1" ht="12.75">
      <c r="A677" s="196"/>
      <c r="B677" s="197"/>
      <c r="C677" s="203"/>
      <c r="D677" s="203"/>
    </row>
    <row r="678" spans="1:4" s="137" customFormat="1" ht="12.75">
      <c r="A678" s="196"/>
      <c r="B678" s="197"/>
      <c r="C678" s="203"/>
      <c r="D678" s="203"/>
    </row>
    <row r="679" spans="1:4" s="137" customFormat="1" ht="12.75">
      <c r="A679" s="196"/>
      <c r="B679" s="197"/>
      <c r="C679" s="203"/>
      <c r="D679" s="203"/>
    </row>
    <row r="680" spans="1:4" s="137" customFormat="1" ht="12.75">
      <c r="A680" s="196"/>
      <c r="B680" s="197"/>
      <c r="C680" s="203"/>
      <c r="D680" s="203"/>
    </row>
    <row r="681" spans="1:4" s="137" customFormat="1" ht="12.75">
      <c r="A681" s="196"/>
      <c r="B681" s="197"/>
      <c r="C681" s="203"/>
      <c r="D681" s="203"/>
    </row>
    <row r="682" spans="1:4" s="137" customFormat="1" ht="12.75">
      <c r="A682" s="196"/>
      <c r="B682" s="197"/>
      <c r="C682" s="203"/>
      <c r="D682" s="203"/>
    </row>
    <row r="683" spans="1:4" s="137" customFormat="1" ht="12.75">
      <c r="A683" s="196"/>
      <c r="B683" s="197"/>
      <c r="C683" s="203"/>
      <c r="D683" s="203"/>
    </row>
    <row r="684" spans="1:4" s="137" customFormat="1" ht="12.75">
      <c r="A684" s="196"/>
      <c r="B684" s="197"/>
      <c r="C684" s="203"/>
      <c r="D684" s="203"/>
    </row>
    <row r="685" spans="1:4" s="137" customFormat="1" ht="12.75">
      <c r="A685" s="196"/>
      <c r="B685" s="197"/>
      <c r="C685" s="203"/>
      <c r="D685" s="203"/>
    </row>
    <row r="686" spans="1:4" s="137" customFormat="1" ht="12.75">
      <c r="A686" s="196"/>
      <c r="B686" s="197"/>
      <c r="C686" s="203"/>
      <c r="D686" s="203"/>
    </row>
    <row r="687" spans="1:4" s="137" customFormat="1" ht="12.75">
      <c r="A687" s="196"/>
      <c r="B687" s="197"/>
      <c r="C687" s="203"/>
      <c r="D687" s="203"/>
    </row>
    <row r="688" spans="1:4" s="137" customFormat="1" ht="12.75">
      <c r="A688" s="196"/>
      <c r="B688" s="197"/>
      <c r="C688" s="203"/>
      <c r="D688" s="203"/>
    </row>
    <row r="689" spans="1:4" s="137" customFormat="1" ht="12.75">
      <c r="A689" s="196"/>
      <c r="B689" s="197"/>
      <c r="C689" s="203"/>
      <c r="D689" s="203"/>
    </row>
    <row r="690" spans="1:4" s="137" customFormat="1" ht="12.75">
      <c r="A690" s="196"/>
      <c r="B690" s="197"/>
      <c r="C690" s="203"/>
      <c r="D690" s="203"/>
    </row>
    <row r="691" spans="1:4" s="137" customFormat="1" ht="12.75">
      <c r="A691" s="196"/>
      <c r="B691" s="197"/>
      <c r="C691" s="203"/>
      <c r="D691" s="203"/>
    </row>
    <row r="692" spans="1:4" s="137" customFormat="1" ht="12.75">
      <c r="A692" s="196"/>
      <c r="B692" s="197"/>
      <c r="C692" s="203"/>
      <c r="D692" s="203"/>
    </row>
    <row r="693" spans="1:4" s="137" customFormat="1" ht="12.75">
      <c r="A693" s="196"/>
      <c r="B693" s="197"/>
      <c r="C693" s="203"/>
      <c r="D693" s="203"/>
    </row>
    <row r="694" spans="1:4" s="137" customFormat="1" ht="12.75">
      <c r="A694" s="196"/>
      <c r="B694" s="197"/>
      <c r="C694" s="203"/>
      <c r="D694" s="203"/>
    </row>
    <row r="695" spans="1:4" s="137" customFormat="1" ht="12.75">
      <c r="A695" s="196"/>
      <c r="B695" s="197"/>
      <c r="C695" s="203"/>
      <c r="D695" s="203"/>
    </row>
    <row r="696" spans="1:4" s="137" customFormat="1" ht="12.75">
      <c r="A696" s="196"/>
      <c r="B696" s="197"/>
      <c r="C696" s="203"/>
      <c r="D696" s="203"/>
    </row>
    <row r="697" spans="1:4" s="137" customFormat="1" ht="12.75">
      <c r="A697" s="196"/>
      <c r="B697" s="197"/>
      <c r="C697" s="203"/>
      <c r="D697" s="203"/>
    </row>
    <row r="698" spans="1:4" s="137" customFormat="1" ht="12.75">
      <c r="A698" s="196"/>
      <c r="B698" s="197"/>
      <c r="C698" s="203"/>
      <c r="D698" s="203"/>
    </row>
    <row r="699" spans="1:4" s="137" customFormat="1" ht="12.75">
      <c r="A699" s="196"/>
      <c r="B699" s="197"/>
      <c r="C699" s="203"/>
      <c r="D699" s="203"/>
    </row>
    <row r="700" spans="1:4" s="137" customFormat="1" ht="12.75">
      <c r="A700" s="196"/>
      <c r="B700" s="197"/>
      <c r="C700" s="203"/>
      <c r="D700" s="203"/>
    </row>
    <row r="701" spans="1:4" s="137" customFormat="1" ht="12.75">
      <c r="A701" s="196"/>
      <c r="B701" s="197"/>
      <c r="C701" s="203"/>
      <c r="D701" s="203"/>
    </row>
    <row r="702" spans="1:4" s="137" customFormat="1" ht="12.75">
      <c r="A702" s="196"/>
      <c r="B702" s="197"/>
      <c r="C702" s="203"/>
      <c r="D702" s="203"/>
    </row>
    <row r="703" spans="1:4" s="137" customFormat="1" ht="12.75">
      <c r="A703" s="196"/>
      <c r="B703" s="197"/>
      <c r="C703" s="203"/>
      <c r="D703" s="203"/>
    </row>
    <row r="704" spans="1:4" s="137" customFormat="1" ht="12.75">
      <c r="A704" s="196"/>
      <c r="B704" s="197"/>
      <c r="C704" s="203"/>
      <c r="D704" s="203"/>
    </row>
    <row r="705" spans="1:4" s="137" customFormat="1" ht="12.75">
      <c r="A705" s="196"/>
      <c r="B705" s="197"/>
      <c r="C705" s="203"/>
      <c r="D705" s="203"/>
    </row>
    <row r="706" spans="1:4" s="137" customFormat="1" ht="12.75">
      <c r="A706" s="196"/>
      <c r="B706" s="197"/>
      <c r="C706" s="203"/>
      <c r="D706" s="203"/>
    </row>
    <row r="707" spans="1:4" s="137" customFormat="1" ht="12.75">
      <c r="A707" s="196"/>
      <c r="B707" s="197"/>
      <c r="C707" s="203"/>
      <c r="D707" s="203"/>
    </row>
    <row r="708" spans="1:4" s="137" customFormat="1" ht="12.75">
      <c r="A708" s="196"/>
      <c r="B708" s="197"/>
      <c r="C708" s="203"/>
      <c r="D708" s="203"/>
    </row>
    <row r="709" spans="1:4" s="137" customFormat="1" ht="12.75">
      <c r="A709" s="196"/>
      <c r="B709" s="197"/>
      <c r="C709" s="203"/>
      <c r="D709" s="203"/>
    </row>
    <row r="710" spans="1:4" s="137" customFormat="1" ht="12.75">
      <c r="A710" s="196"/>
      <c r="B710" s="197"/>
      <c r="C710" s="203"/>
      <c r="D710" s="203"/>
    </row>
    <row r="711" spans="1:4" s="137" customFormat="1" ht="12.75">
      <c r="A711" s="196"/>
      <c r="B711" s="197"/>
      <c r="C711" s="203"/>
      <c r="D711" s="203"/>
    </row>
    <row r="712" spans="1:4" s="137" customFormat="1" ht="12.75">
      <c r="A712" s="196"/>
      <c r="B712" s="197"/>
      <c r="C712" s="203"/>
      <c r="D712" s="203"/>
    </row>
    <row r="713" spans="1:4" s="137" customFormat="1" ht="12.75">
      <c r="A713" s="196"/>
      <c r="B713" s="197"/>
      <c r="C713" s="203"/>
      <c r="D713" s="203"/>
    </row>
    <row r="714" spans="1:4" s="137" customFormat="1" ht="12.75">
      <c r="A714" s="196"/>
      <c r="B714" s="197"/>
      <c r="C714" s="203"/>
      <c r="D714" s="203"/>
    </row>
    <row r="715" spans="1:4" s="137" customFormat="1" ht="12.75">
      <c r="A715" s="196"/>
      <c r="B715" s="197"/>
      <c r="C715" s="203"/>
      <c r="D715" s="203"/>
    </row>
    <row r="716" spans="1:4" s="137" customFormat="1" ht="12.75">
      <c r="A716" s="196"/>
      <c r="B716" s="197"/>
      <c r="C716" s="203"/>
      <c r="D716" s="203"/>
    </row>
    <row r="717" spans="1:4" s="137" customFormat="1" ht="12.75">
      <c r="A717" s="196"/>
      <c r="B717" s="197"/>
      <c r="C717" s="203"/>
      <c r="D717" s="203"/>
    </row>
    <row r="718" spans="1:4" s="137" customFormat="1" ht="12.75">
      <c r="A718" s="196"/>
      <c r="B718" s="197"/>
      <c r="C718" s="203"/>
      <c r="D718" s="203"/>
    </row>
    <row r="719" spans="1:4" s="137" customFormat="1" ht="12.75">
      <c r="A719" s="196"/>
      <c r="B719" s="197"/>
      <c r="C719" s="203"/>
      <c r="D719" s="203"/>
    </row>
    <row r="720" spans="1:4" s="137" customFormat="1" ht="12.75">
      <c r="A720" s="196"/>
      <c r="B720" s="197"/>
      <c r="C720" s="203"/>
      <c r="D720" s="203"/>
    </row>
    <row r="721" spans="1:4" s="137" customFormat="1" ht="12.75">
      <c r="A721" s="196"/>
      <c r="B721" s="197"/>
      <c r="C721" s="203"/>
      <c r="D721" s="203"/>
    </row>
    <row r="722" spans="1:4" s="137" customFormat="1" ht="12.75">
      <c r="A722" s="196"/>
      <c r="B722" s="197"/>
      <c r="C722" s="203"/>
      <c r="D722" s="203"/>
    </row>
    <row r="723" spans="1:4" s="137" customFormat="1" ht="12.75">
      <c r="A723" s="196"/>
      <c r="B723" s="197"/>
      <c r="C723" s="203"/>
      <c r="D723" s="203"/>
    </row>
    <row r="724" spans="1:4" s="137" customFormat="1" ht="12.75">
      <c r="A724" s="196"/>
      <c r="B724" s="197"/>
      <c r="C724" s="203"/>
      <c r="D724" s="203"/>
    </row>
    <row r="725" spans="1:4" s="137" customFormat="1" ht="12.75">
      <c r="A725" s="196"/>
      <c r="B725" s="197"/>
      <c r="C725" s="203"/>
      <c r="D725" s="203"/>
    </row>
    <row r="726" spans="1:4" s="137" customFormat="1" ht="12.75">
      <c r="A726" s="196"/>
      <c r="B726" s="197"/>
      <c r="C726" s="203"/>
      <c r="D726" s="203"/>
    </row>
    <row r="727" spans="1:4" s="137" customFormat="1" ht="12.75">
      <c r="A727" s="196"/>
      <c r="B727" s="197"/>
      <c r="C727" s="203"/>
      <c r="D727" s="203"/>
    </row>
    <row r="728" spans="1:4" s="137" customFormat="1" ht="12.75">
      <c r="A728" s="196"/>
      <c r="B728" s="197"/>
      <c r="C728" s="203"/>
      <c r="D728" s="203"/>
    </row>
    <row r="729" spans="1:4" s="137" customFormat="1" ht="12.75">
      <c r="A729" s="196"/>
      <c r="B729" s="197"/>
      <c r="C729" s="203"/>
      <c r="D729" s="203"/>
    </row>
    <row r="730" spans="1:4" s="137" customFormat="1" ht="12.75">
      <c r="A730" s="196"/>
      <c r="B730" s="197"/>
      <c r="C730" s="203"/>
      <c r="D730" s="203"/>
    </row>
    <row r="731" spans="1:4" s="137" customFormat="1" ht="12.75">
      <c r="A731" s="196"/>
      <c r="B731" s="197"/>
      <c r="C731" s="203"/>
      <c r="D731" s="203"/>
    </row>
    <row r="732" spans="1:4" s="137" customFormat="1" ht="12.75">
      <c r="A732" s="196"/>
      <c r="B732" s="197"/>
      <c r="C732" s="203"/>
      <c r="D732" s="203"/>
    </row>
    <row r="733" spans="1:4" s="137" customFormat="1" ht="12.75">
      <c r="A733" s="196"/>
      <c r="B733" s="197"/>
      <c r="C733" s="203"/>
      <c r="D733" s="203"/>
    </row>
    <row r="734" spans="1:4" s="137" customFormat="1" ht="12.75">
      <c r="A734" s="196"/>
      <c r="B734" s="197"/>
      <c r="C734" s="203"/>
      <c r="D734" s="203"/>
    </row>
    <row r="735" spans="1:4" s="137" customFormat="1" ht="12.75">
      <c r="A735" s="196"/>
      <c r="B735" s="197"/>
      <c r="C735" s="203"/>
      <c r="D735" s="203"/>
    </row>
    <row r="736" spans="1:4" s="137" customFormat="1" ht="12.75">
      <c r="A736" s="196"/>
      <c r="B736" s="197"/>
      <c r="C736" s="203"/>
      <c r="D736" s="203"/>
    </row>
    <row r="737" spans="1:4" s="137" customFormat="1" ht="12.75">
      <c r="A737" s="196"/>
      <c r="B737" s="197"/>
      <c r="C737" s="203"/>
      <c r="D737" s="203"/>
    </row>
    <row r="738" spans="1:4" s="137" customFormat="1" ht="12.75">
      <c r="A738" s="196"/>
      <c r="B738" s="197"/>
      <c r="C738" s="203"/>
      <c r="D738" s="203"/>
    </row>
    <row r="739" spans="1:4" s="137" customFormat="1" ht="12.75">
      <c r="A739" s="196"/>
      <c r="B739" s="197"/>
      <c r="C739" s="203"/>
      <c r="D739" s="203"/>
    </row>
    <row r="740" spans="1:4" s="137" customFormat="1" ht="12.75">
      <c r="A740" s="196"/>
      <c r="B740" s="197"/>
      <c r="C740" s="203"/>
      <c r="D740" s="203"/>
    </row>
    <row r="741" spans="1:4" s="137" customFormat="1" ht="12.75">
      <c r="A741" s="196"/>
      <c r="B741" s="197"/>
      <c r="C741" s="203"/>
      <c r="D741" s="203"/>
    </row>
    <row r="742" spans="1:4" s="137" customFormat="1" ht="12.75">
      <c r="A742" s="196"/>
      <c r="B742" s="197"/>
      <c r="C742" s="203"/>
      <c r="D742" s="203"/>
    </row>
    <row r="743" spans="1:4" s="137" customFormat="1" ht="12.75">
      <c r="A743" s="196"/>
      <c r="B743" s="197"/>
      <c r="C743" s="203"/>
      <c r="D743" s="203"/>
    </row>
    <row r="744" spans="1:4" s="137" customFormat="1" ht="12.75">
      <c r="A744" s="196"/>
      <c r="B744" s="197"/>
      <c r="C744" s="203"/>
      <c r="D744" s="203"/>
    </row>
    <row r="745" spans="1:4" s="137" customFormat="1" ht="12.75">
      <c r="A745" s="196"/>
      <c r="B745" s="197"/>
      <c r="C745" s="203"/>
      <c r="D745" s="203"/>
    </row>
    <row r="746" spans="1:4" s="137" customFormat="1" ht="12.75">
      <c r="A746" s="196"/>
      <c r="B746" s="197"/>
      <c r="C746" s="203"/>
      <c r="D746" s="203"/>
    </row>
    <row r="747" spans="1:4" s="137" customFormat="1" ht="12.75">
      <c r="A747" s="196"/>
      <c r="B747" s="197"/>
      <c r="C747" s="203"/>
      <c r="D747" s="203"/>
    </row>
    <row r="748" spans="1:4" s="137" customFormat="1" ht="12.75">
      <c r="A748" s="196"/>
      <c r="B748" s="197"/>
      <c r="C748" s="203"/>
      <c r="D748" s="203"/>
    </row>
    <row r="749" spans="1:4" s="137" customFormat="1" ht="12.75">
      <c r="A749" s="196"/>
      <c r="B749" s="197"/>
      <c r="C749" s="203"/>
      <c r="D749" s="203"/>
    </row>
    <row r="750" spans="1:4" s="137" customFormat="1" ht="12.75">
      <c r="A750" s="196"/>
      <c r="B750" s="197"/>
      <c r="C750" s="203"/>
      <c r="D750" s="203"/>
    </row>
    <row r="751" spans="1:4" s="137" customFormat="1" ht="12.75">
      <c r="A751" s="196"/>
      <c r="B751" s="197"/>
      <c r="C751" s="203"/>
      <c r="D751" s="203"/>
    </row>
    <row r="752" spans="1:4" s="137" customFormat="1" ht="12.75">
      <c r="A752" s="196"/>
      <c r="B752" s="197"/>
      <c r="C752" s="203"/>
      <c r="D752" s="203"/>
    </row>
    <row r="753" spans="1:4" s="137" customFormat="1" ht="12.75">
      <c r="A753" s="196"/>
      <c r="B753" s="197"/>
      <c r="C753" s="203"/>
      <c r="D753" s="203"/>
    </row>
    <row r="754" spans="1:4" s="137" customFormat="1" ht="12.75">
      <c r="A754" s="196"/>
      <c r="B754" s="197"/>
      <c r="C754" s="203"/>
      <c r="D754" s="203"/>
    </row>
    <row r="755" spans="1:4" s="137" customFormat="1" ht="12.75">
      <c r="A755" s="196"/>
      <c r="B755" s="197"/>
      <c r="C755" s="203"/>
      <c r="D755" s="203"/>
    </row>
    <row r="756" spans="1:4" s="137" customFormat="1" ht="12.75">
      <c r="A756" s="196"/>
      <c r="B756" s="197"/>
      <c r="C756" s="203"/>
      <c r="D756" s="203"/>
    </row>
    <row r="757" spans="1:4" s="137" customFormat="1" ht="12.75">
      <c r="A757" s="196"/>
      <c r="B757" s="197"/>
      <c r="C757" s="203"/>
      <c r="D757" s="203"/>
    </row>
    <row r="758" spans="1:4" s="137" customFormat="1" ht="12.75">
      <c r="A758" s="196"/>
      <c r="B758" s="197"/>
      <c r="C758" s="203"/>
      <c r="D758" s="203"/>
    </row>
    <row r="759" spans="1:4" s="137" customFormat="1" ht="12.75">
      <c r="A759" s="196"/>
      <c r="B759" s="197"/>
      <c r="C759" s="203"/>
      <c r="D759" s="203"/>
    </row>
    <row r="760" spans="1:4" s="137" customFormat="1" ht="12.75">
      <c r="A760" s="196"/>
      <c r="B760" s="197"/>
      <c r="C760" s="203"/>
      <c r="D760" s="203"/>
    </row>
    <row r="761" spans="1:4" s="137" customFormat="1" ht="12.75">
      <c r="A761" s="196"/>
      <c r="B761" s="197"/>
      <c r="C761" s="203"/>
      <c r="D761" s="203"/>
    </row>
    <row r="762" spans="1:4" s="137" customFormat="1" ht="12.75">
      <c r="A762" s="196"/>
      <c r="B762" s="197"/>
      <c r="C762" s="203"/>
      <c r="D762" s="203"/>
    </row>
    <row r="763" spans="1:4" s="137" customFormat="1" ht="12.75">
      <c r="A763" s="196"/>
      <c r="B763" s="197"/>
      <c r="C763" s="203"/>
      <c r="D763" s="203"/>
    </row>
    <row r="764" spans="1:4" s="137" customFormat="1" ht="12.75">
      <c r="A764" s="196"/>
      <c r="B764" s="197"/>
      <c r="C764" s="203"/>
      <c r="D764" s="203"/>
    </row>
    <row r="765" spans="1:4" s="137" customFormat="1" ht="12.75">
      <c r="A765" s="196"/>
      <c r="B765" s="197"/>
      <c r="C765" s="203"/>
      <c r="D765" s="203"/>
    </row>
    <row r="766" spans="1:4" s="137" customFormat="1" ht="12.75">
      <c r="A766" s="196"/>
      <c r="B766" s="197"/>
      <c r="C766" s="203"/>
      <c r="D766" s="203"/>
    </row>
    <row r="767" spans="1:4" s="137" customFormat="1" ht="12.75">
      <c r="A767" s="196"/>
      <c r="B767" s="197"/>
      <c r="C767" s="203"/>
      <c r="D767" s="203"/>
    </row>
    <row r="768" spans="1:4" s="137" customFormat="1" ht="12.75">
      <c r="A768" s="196"/>
      <c r="B768" s="197"/>
      <c r="C768" s="203"/>
      <c r="D768" s="203"/>
    </row>
    <row r="769" spans="1:4" s="137" customFormat="1" ht="12.75">
      <c r="A769" s="196"/>
      <c r="B769" s="197"/>
      <c r="C769" s="203"/>
      <c r="D769" s="203"/>
    </row>
    <row r="770" spans="1:4" s="137" customFormat="1" ht="12.75">
      <c r="A770" s="196"/>
      <c r="B770" s="197"/>
      <c r="C770" s="203"/>
      <c r="D770" s="203"/>
    </row>
    <row r="771" spans="1:4" s="137" customFormat="1" ht="12.75">
      <c r="A771" s="196"/>
      <c r="B771" s="197"/>
      <c r="C771" s="203"/>
      <c r="D771" s="203"/>
    </row>
    <row r="772" spans="1:4" s="137" customFormat="1" ht="12.75">
      <c r="A772" s="196"/>
      <c r="B772" s="197"/>
      <c r="C772" s="203"/>
      <c r="D772" s="203"/>
    </row>
    <row r="773" spans="1:4" s="137" customFormat="1" ht="12.75">
      <c r="A773" s="196"/>
      <c r="B773" s="197"/>
      <c r="C773" s="203"/>
      <c r="D773" s="203"/>
    </row>
    <row r="774" spans="1:4" s="137" customFormat="1" ht="12.75">
      <c r="A774" s="196"/>
      <c r="B774" s="197"/>
      <c r="C774" s="203"/>
      <c r="D774" s="203"/>
    </row>
    <row r="775" spans="1:4" s="137" customFormat="1" ht="12.75">
      <c r="A775" s="196"/>
      <c r="B775" s="197"/>
      <c r="C775" s="203"/>
      <c r="D775" s="203"/>
    </row>
    <row r="776" spans="1:4" s="137" customFormat="1" ht="12.75">
      <c r="A776" s="196"/>
      <c r="B776" s="197"/>
      <c r="C776" s="203"/>
      <c r="D776" s="203"/>
    </row>
    <row r="777" spans="1:4" s="137" customFormat="1" ht="12.75">
      <c r="A777" s="196"/>
      <c r="B777" s="197"/>
      <c r="C777" s="203"/>
      <c r="D777" s="203"/>
    </row>
    <row r="778" spans="1:4" s="137" customFormat="1" ht="12.75">
      <c r="A778" s="196"/>
      <c r="B778" s="197"/>
      <c r="C778" s="203"/>
      <c r="D778" s="203"/>
    </row>
    <row r="779" spans="1:4" s="137" customFormat="1" ht="12.75">
      <c r="A779" s="196"/>
      <c r="B779" s="197"/>
      <c r="C779" s="203"/>
      <c r="D779" s="203"/>
    </row>
    <row r="780" spans="1:4" s="137" customFormat="1" ht="12.75">
      <c r="A780" s="196"/>
      <c r="B780" s="197"/>
      <c r="C780" s="203"/>
      <c r="D780" s="203"/>
    </row>
    <row r="781" spans="1:4" s="137" customFormat="1" ht="12.75">
      <c r="A781" s="196"/>
      <c r="B781" s="197"/>
      <c r="C781" s="203"/>
      <c r="D781" s="203"/>
    </row>
    <row r="782" spans="1:4" s="137" customFormat="1" ht="12.75">
      <c r="A782" s="196"/>
      <c r="B782" s="197"/>
      <c r="C782" s="203"/>
      <c r="D782" s="203"/>
    </row>
    <row r="783" spans="1:4" s="137" customFormat="1" ht="12.75">
      <c r="A783" s="196"/>
      <c r="B783" s="197"/>
      <c r="C783" s="203"/>
      <c r="D783" s="203"/>
    </row>
    <row r="784" spans="1:4" s="137" customFormat="1" ht="12.75">
      <c r="A784" s="196"/>
      <c r="B784" s="197"/>
      <c r="C784" s="203"/>
      <c r="D784" s="203"/>
    </row>
    <row r="785" spans="1:4" s="137" customFormat="1" ht="12.75">
      <c r="A785" s="196"/>
      <c r="B785" s="197"/>
      <c r="C785" s="203"/>
      <c r="D785" s="203"/>
    </row>
    <row r="786" spans="1:4" s="137" customFormat="1" ht="12.75">
      <c r="A786" s="196"/>
      <c r="B786" s="197"/>
      <c r="C786" s="203"/>
      <c r="D786" s="203"/>
    </row>
    <row r="787" spans="1:4" s="137" customFormat="1" ht="12.75">
      <c r="A787" s="196"/>
      <c r="B787" s="197"/>
      <c r="C787" s="203"/>
      <c r="D787" s="203"/>
    </row>
    <row r="788" spans="1:4" s="137" customFormat="1" ht="12.75">
      <c r="A788" s="196"/>
      <c r="B788" s="197"/>
      <c r="C788" s="203"/>
      <c r="D788" s="203"/>
    </row>
    <row r="789" spans="1:4" s="137" customFormat="1" ht="12.75">
      <c r="A789" s="196"/>
      <c r="B789" s="197"/>
      <c r="C789" s="203"/>
      <c r="D789" s="203"/>
    </row>
    <row r="790" spans="1:4" s="137" customFormat="1" ht="12.75">
      <c r="A790" s="196"/>
      <c r="B790" s="197"/>
      <c r="C790" s="203"/>
      <c r="D790" s="203"/>
    </row>
    <row r="791" spans="1:4" s="137" customFormat="1" ht="12.75">
      <c r="A791" s="196"/>
      <c r="B791" s="197"/>
      <c r="C791" s="203"/>
      <c r="D791" s="203"/>
    </row>
    <row r="792" spans="1:4" s="137" customFormat="1" ht="12.75">
      <c r="A792" s="196"/>
      <c r="B792" s="197"/>
      <c r="C792" s="203"/>
      <c r="D792" s="203"/>
    </row>
    <row r="793" spans="1:4" s="137" customFormat="1" ht="12.75">
      <c r="A793" s="196"/>
      <c r="B793" s="197"/>
      <c r="C793" s="203"/>
      <c r="D793" s="203"/>
    </row>
    <row r="794" spans="1:4" s="137" customFormat="1" ht="12.75">
      <c r="A794" s="196"/>
      <c r="B794" s="197"/>
      <c r="C794" s="203"/>
      <c r="D794" s="203"/>
    </row>
    <row r="795" spans="1:4" s="137" customFormat="1" ht="12.75">
      <c r="A795" s="196"/>
      <c r="B795" s="197"/>
      <c r="C795" s="203"/>
      <c r="D795" s="203"/>
    </row>
    <row r="796" spans="1:4" s="137" customFormat="1" ht="12.75">
      <c r="A796" s="196"/>
      <c r="B796" s="197"/>
      <c r="C796" s="203"/>
      <c r="D796" s="203"/>
    </row>
    <row r="797" spans="1:4" s="137" customFormat="1" ht="12.75">
      <c r="A797" s="196"/>
      <c r="B797" s="197"/>
      <c r="C797" s="203"/>
      <c r="D797" s="203"/>
    </row>
    <row r="798" spans="1:4" s="137" customFormat="1" ht="12.75">
      <c r="A798" s="196"/>
      <c r="B798" s="197"/>
      <c r="C798" s="203"/>
      <c r="D798" s="203"/>
    </row>
    <row r="799" spans="1:4" s="137" customFormat="1" ht="12.75">
      <c r="A799" s="196"/>
      <c r="B799" s="197"/>
      <c r="C799" s="203"/>
      <c r="D799" s="203"/>
    </row>
    <row r="800" spans="1:4" s="137" customFormat="1" ht="12.75">
      <c r="A800" s="196"/>
      <c r="B800" s="197"/>
      <c r="C800" s="203"/>
      <c r="D800" s="203"/>
    </row>
    <row r="801" spans="1:4" s="137" customFormat="1" ht="12.75">
      <c r="A801" s="196"/>
      <c r="B801" s="197"/>
      <c r="C801" s="203"/>
      <c r="D801" s="203"/>
    </row>
    <row r="802" spans="1:4" s="137" customFormat="1" ht="12.75">
      <c r="A802" s="196"/>
      <c r="B802" s="197"/>
      <c r="C802" s="203"/>
      <c r="D802" s="203"/>
    </row>
    <row r="803" spans="1:4" s="137" customFormat="1" ht="12.75">
      <c r="A803" s="196"/>
      <c r="B803" s="197"/>
      <c r="C803" s="203"/>
      <c r="D803" s="203"/>
    </row>
    <row r="804" spans="1:4" s="137" customFormat="1" ht="12.75">
      <c r="A804" s="196"/>
      <c r="B804" s="197"/>
      <c r="C804" s="203"/>
      <c r="D804" s="203"/>
    </row>
    <row r="805" spans="1:4" s="137" customFormat="1" ht="12.75">
      <c r="A805" s="196"/>
      <c r="B805" s="197"/>
      <c r="C805" s="203"/>
      <c r="D805" s="203"/>
    </row>
    <row r="806" spans="1:4" s="137" customFormat="1" ht="12.75">
      <c r="A806" s="196"/>
      <c r="B806" s="197"/>
      <c r="C806" s="203"/>
      <c r="D806" s="203"/>
    </row>
    <row r="807" spans="1:4" s="137" customFormat="1" ht="12.75">
      <c r="A807" s="196"/>
      <c r="B807" s="197"/>
      <c r="C807" s="203"/>
      <c r="D807" s="203"/>
    </row>
    <row r="808" spans="1:4" s="137" customFormat="1" ht="12.75">
      <c r="A808" s="196"/>
      <c r="B808" s="197"/>
      <c r="C808" s="203"/>
      <c r="D808" s="203"/>
    </row>
    <row r="809" spans="1:4" s="137" customFormat="1" ht="12.75">
      <c r="A809" s="196"/>
      <c r="B809" s="197"/>
      <c r="C809" s="203"/>
      <c r="D809" s="203"/>
    </row>
    <row r="810" spans="1:4" s="137" customFormat="1" ht="12.75">
      <c r="A810" s="196"/>
      <c r="B810" s="197"/>
      <c r="C810" s="203"/>
      <c r="D810" s="203"/>
    </row>
    <row r="811" spans="1:4" s="137" customFormat="1" ht="12.75">
      <c r="A811" s="196"/>
      <c r="B811" s="197"/>
      <c r="C811" s="203"/>
      <c r="D811" s="203"/>
    </row>
    <row r="812" spans="1:4" s="137" customFormat="1" ht="12.75">
      <c r="A812" s="196"/>
      <c r="B812" s="197"/>
      <c r="C812" s="203"/>
      <c r="D812" s="203"/>
    </row>
    <row r="813" spans="1:4" s="137" customFormat="1" ht="12.75">
      <c r="A813" s="196"/>
      <c r="B813" s="197"/>
      <c r="C813" s="203"/>
      <c r="D813" s="203"/>
    </row>
    <row r="814" spans="1:4" s="137" customFormat="1" ht="12.75">
      <c r="A814" s="196"/>
      <c r="B814" s="197"/>
      <c r="C814" s="203"/>
      <c r="D814" s="203"/>
    </row>
    <row r="815" spans="1:4" s="137" customFormat="1" ht="12.75">
      <c r="A815" s="196"/>
      <c r="B815" s="197"/>
      <c r="C815" s="203"/>
      <c r="D815" s="203"/>
    </row>
    <row r="816" spans="1:4" s="137" customFormat="1" ht="12.75">
      <c r="A816" s="196"/>
      <c r="B816" s="197"/>
      <c r="C816" s="203"/>
      <c r="D816" s="203"/>
    </row>
    <row r="817" spans="1:4" s="137" customFormat="1" ht="12.75">
      <c r="A817" s="196"/>
      <c r="B817" s="197"/>
      <c r="C817" s="203"/>
      <c r="D817" s="203"/>
    </row>
    <row r="818" spans="1:4" s="137" customFormat="1" ht="12.75">
      <c r="A818" s="196"/>
      <c r="B818" s="197"/>
      <c r="C818" s="203"/>
      <c r="D818" s="203"/>
    </row>
    <row r="819" spans="1:4" s="137" customFormat="1" ht="12.75">
      <c r="A819" s="196"/>
      <c r="B819" s="197"/>
      <c r="C819" s="203"/>
      <c r="D819" s="203"/>
    </row>
    <row r="820" spans="1:4" s="137" customFormat="1" ht="12.75">
      <c r="A820" s="196"/>
      <c r="B820" s="197"/>
      <c r="C820" s="203"/>
      <c r="D820" s="203"/>
    </row>
    <row r="821" spans="1:4" s="137" customFormat="1" ht="12.75">
      <c r="A821" s="196"/>
      <c r="B821" s="197"/>
      <c r="C821" s="203"/>
      <c r="D821" s="203"/>
    </row>
    <row r="822" spans="1:4" s="137" customFormat="1" ht="12.75">
      <c r="A822" s="196"/>
      <c r="B822" s="197"/>
      <c r="C822" s="203"/>
      <c r="D822" s="203"/>
    </row>
    <row r="823" spans="1:4" s="137" customFormat="1" ht="12.75">
      <c r="A823" s="196"/>
      <c r="B823" s="197"/>
      <c r="C823" s="203"/>
      <c r="D823" s="203"/>
    </row>
    <row r="824" spans="1:4" s="137" customFormat="1" ht="12.75">
      <c r="A824" s="196"/>
      <c r="B824" s="197"/>
      <c r="C824" s="203"/>
      <c r="D824" s="203"/>
    </row>
    <row r="825" spans="1:4" s="137" customFormat="1" ht="12.75">
      <c r="A825" s="196"/>
      <c r="B825" s="197"/>
      <c r="C825" s="203"/>
      <c r="D825" s="203"/>
    </row>
    <row r="826" spans="1:4" s="137" customFormat="1" ht="12.75">
      <c r="A826" s="196"/>
      <c r="B826" s="197"/>
      <c r="C826" s="203"/>
      <c r="D826" s="203"/>
    </row>
    <row r="827" spans="1:4" s="137" customFormat="1" ht="12.75">
      <c r="A827" s="196"/>
      <c r="B827" s="197"/>
      <c r="C827" s="203"/>
      <c r="D827" s="203"/>
    </row>
    <row r="828" spans="1:4" s="137" customFormat="1" ht="12.75">
      <c r="A828" s="196"/>
      <c r="B828" s="197"/>
      <c r="C828" s="203"/>
      <c r="D828" s="203"/>
    </row>
    <row r="829" spans="1:4" s="137" customFormat="1" ht="12.75">
      <c r="A829" s="196"/>
      <c r="B829" s="197"/>
      <c r="C829" s="203"/>
      <c r="D829" s="203"/>
    </row>
    <row r="830" spans="1:4" s="137" customFormat="1" ht="12.75">
      <c r="A830" s="196"/>
      <c r="B830" s="197"/>
      <c r="C830" s="203"/>
      <c r="D830" s="203"/>
    </row>
    <row r="831" spans="1:4" s="137" customFormat="1" ht="12.75">
      <c r="A831" s="196"/>
      <c r="B831" s="197"/>
      <c r="C831" s="203"/>
      <c r="D831" s="203"/>
    </row>
    <row r="832" spans="1:4" s="137" customFormat="1" ht="12.75">
      <c r="A832" s="196"/>
      <c r="B832" s="197"/>
      <c r="C832" s="203"/>
      <c r="D832" s="203"/>
    </row>
    <row r="833" spans="1:4" s="137" customFormat="1" ht="12.75">
      <c r="A833" s="196"/>
      <c r="B833" s="197"/>
      <c r="C833" s="203"/>
      <c r="D833" s="203"/>
    </row>
    <row r="834" spans="1:4" s="137" customFormat="1" ht="12.75">
      <c r="A834" s="196"/>
      <c r="B834" s="197"/>
      <c r="C834" s="203"/>
      <c r="D834" s="203"/>
    </row>
    <row r="835" spans="1:4" s="137" customFormat="1" ht="12.75">
      <c r="A835" s="196"/>
      <c r="B835" s="197"/>
      <c r="C835" s="203"/>
      <c r="D835" s="203"/>
    </row>
    <row r="836" spans="1:4" s="137" customFormat="1" ht="12.75">
      <c r="A836" s="196"/>
      <c r="B836" s="197"/>
      <c r="C836" s="203"/>
      <c r="D836" s="203"/>
    </row>
    <row r="837" spans="1:4" s="137" customFormat="1" ht="12.75">
      <c r="A837" s="196"/>
      <c r="B837" s="197"/>
      <c r="C837" s="203"/>
      <c r="D837" s="203"/>
    </row>
    <row r="838" spans="1:4" s="137" customFormat="1" ht="12.75">
      <c r="A838" s="196"/>
      <c r="B838" s="197"/>
      <c r="C838" s="203"/>
      <c r="D838" s="203"/>
    </row>
    <row r="839" spans="1:4" s="137" customFormat="1" ht="12.75">
      <c r="A839" s="196"/>
      <c r="B839" s="197"/>
      <c r="C839" s="203"/>
      <c r="D839" s="203"/>
    </row>
    <row r="840" spans="1:4" s="137" customFormat="1" ht="12.75">
      <c r="A840" s="196"/>
      <c r="B840" s="197"/>
      <c r="C840" s="203"/>
      <c r="D840" s="203"/>
    </row>
    <row r="841" spans="1:4" s="137" customFormat="1" ht="12.75">
      <c r="A841" s="196"/>
      <c r="B841" s="197"/>
      <c r="C841" s="203"/>
      <c r="D841" s="203"/>
    </row>
    <row r="842" spans="1:4" s="137" customFormat="1" ht="12.75">
      <c r="A842" s="196"/>
      <c r="B842" s="197"/>
      <c r="C842" s="203"/>
      <c r="D842" s="203"/>
    </row>
    <row r="843" spans="1:4" s="137" customFormat="1" ht="12.75">
      <c r="A843" s="196"/>
      <c r="B843" s="197"/>
      <c r="C843" s="203"/>
      <c r="D843" s="203"/>
    </row>
    <row r="844" spans="1:4" s="137" customFormat="1" ht="12.75">
      <c r="A844" s="196"/>
      <c r="B844" s="197"/>
      <c r="C844" s="203"/>
      <c r="D844" s="203"/>
    </row>
    <row r="845" spans="1:4" s="137" customFormat="1" ht="12.75">
      <c r="A845" s="196"/>
      <c r="B845" s="197"/>
      <c r="C845" s="203"/>
      <c r="D845" s="203"/>
    </row>
    <row r="846" spans="1:4" s="137" customFormat="1" ht="12.75">
      <c r="A846" s="196"/>
      <c r="B846" s="197"/>
      <c r="C846" s="203"/>
      <c r="D846" s="203"/>
    </row>
    <row r="847" spans="1:4" s="137" customFormat="1" ht="12.75">
      <c r="A847" s="196"/>
      <c r="B847" s="197"/>
      <c r="C847" s="203"/>
      <c r="D847" s="203"/>
    </row>
    <row r="848" spans="1:4" s="137" customFormat="1" ht="12.75">
      <c r="A848" s="196"/>
      <c r="B848" s="197"/>
      <c r="C848" s="203"/>
      <c r="D848" s="203"/>
    </row>
    <row r="849" spans="1:4" s="137" customFormat="1" ht="12.75">
      <c r="A849" s="196"/>
      <c r="B849" s="197"/>
      <c r="C849" s="203"/>
      <c r="D849" s="203"/>
    </row>
    <row r="850" spans="1:4" s="137" customFormat="1" ht="12.75">
      <c r="A850" s="196"/>
      <c r="B850" s="197"/>
      <c r="C850" s="203"/>
      <c r="D850" s="203"/>
    </row>
    <row r="851" spans="1:4" s="137" customFormat="1" ht="12.75">
      <c r="A851" s="196"/>
      <c r="B851" s="197"/>
      <c r="C851" s="203"/>
      <c r="D851" s="203"/>
    </row>
    <row r="852" spans="1:4" s="137" customFormat="1" ht="12.75">
      <c r="A852" s="196"/>
      <c r="B852" s="197"/>
      <c r="C852" s="203"/>
      <c r="D852" s="203"/>
    </row>
    <row r="853" spans="1:4" s="137" customFormat="1" ht="12.75">
      <c r="A853" s="196"/>
      <c r="B853" s="197"/>
      <c r="C853" s="203"/>
      <c r="D853" s="203"/>
    </row>
    <row r="854" spans="1:4" s="137" customFormat="1" ht="12.75">
      <c r="A854" s="196"/>
      <c r="B854" s="197"/>
      <c r="C854" s="203"/>
      <c r="D854" s="203"/>
    </row>
    <row r="855" spans="1:4" s="137" customFormat="1" ht="12.75">
      <c r="A855" s="196"/>
      <c r="B855" s="197"/>
      <c r="C855" s="203"/>
      <c r="D855" s="203"/>
    </row>
    <row r="856" spans="1:4" s="137" customFormat="1" ht="12.75">
      <c r="A856" s="196"/>
      <c r="B856" s="197"/>
      <c r="C856" s="203"/>
      <c r="D856" s="203"/>
    </row>
    <row r="857" spans="1:4" s="137" customFormat="1" ht="12.75">
      <c r="A857" s="196"/>
      <c r="B857" s="197"/>
      <c r="C857" s="203"/>
      <c r="D857" s="203"/>
    </row>
    <row r="858" spans="1:4" s="137" customFormat="1" ht="12.75">
      <c r="A858" s="196"/>
      <c r="B858" s="197"/>
      <c r="C858" s="203"/>
      <c r="D858" s="203"/>
    </row>
    <row r="859" spans="1:4" s="137" customFormat="1" ht="12.75">
      <c r="A859" s="196"/>
      <c r="B859" s="197"/>
      <c r="C859" s="203"/>
      <c r="D859" s="203"/>
    </row>
    <row r="860" spans="1:4" s="137" customFormat="1" ht="12.75">
      <c r="A860" s="196"/>
      <c r="B860" s="197"/>
      <c r="C860" s="203"/>
      <c r="D860" s="203"/>
    </row>
    <row r="861" spans="1:4" ht="12.75">
      <c r="A861" s="196"/>
      <c r="B861" s="197"/>
      <c r="C861" s="203"/>
      <c r="D861" s="203"/>
    </row>
    <row r="862" spans="1:4" ht="12.75">
      <c r="A862" s="196"/>
      <c r="B862" s="197"/>
      <c r="C862" s="203"/>
      <c r="D862" s="203"/>
    </row>
    <row r="863" spans="1:4" ht="12.75">
      <c r="A863" s="196"/>
      <c r="B863" s="197"/>
      <c r="C863" s="203"/>
      <c r="D863" s="203"/>
    </row>
    <row r="864" spans="1:4" ht="12.75">
      <c r="A864" s="196"/>
      <c r="B864" s="197"/>
      <c r="C864" s="203"/>
      <c r="D864" s="203"/>
    </row>
    <row r="865" spans="1:4" ht="12.75">
      <c r="A865" s="196"/>
      <c r="B865" s="197"/>
      <c r="C865" s="203"/>
      <c r="D865" s="203"/>
    </row>
    <row r="866" spans="1:4" ht="12.75">
      <c r="A866" s="196"/>
      <c r="B866" s="197"/>
      <c r="C866" s="203"/>
      <c r="D866" s="203"/>
    </row>
    <row r="867" spans="1:4" ht="12.75">
      <c r="A867" s="196"/>
      <c r="B867" s="197"/>
      <c r="C867" s="203"/>
      <c r="D867" s="203"/>
    </row>
    <row r="868" spans="1:4" ht="12.75">
      <c r="A868" s="196"/>
      <c r="B868" s="197"/>
      <c r="C868" s="203"/>
      <c r="D868" s="203"/>
    </row>
    <row r="869" spans="1:4" ht="12.75">
      <c r="A869" s="196"/>
      <c r="B869" s="197"/>
      <c r="C869" s="203"/>
      <c r="D869" s="203"/>
    </row>
    <row r="870" spans="1:4" ht="12.75">
      <c r="A870" s="196"/>
      <c r="B870" s="197"/>
      <c r="C870" s="203"/>
      <c r="D870" s="203"/>
    </row>
    <row r="871" spans="1:4" ht="12.75">
      <c r="A871" s="196"/>
      <c r="B871" s="197"/>
      <c r="C871" s="203"/>
      <c r="D871" s="203"/>
    </row>
    <row r="872" spans="1:4" ht="12.75">
      <c r="A872" s="196"/>
      <c r="B872" s="197"/>
      <c r="C872" s="203"/>
      <c r="D872" s="203"/>
    </row>
    <row r="873" spans="1:4" ht="12.75">
      <c r="A873" s="196"/>
      <c r="B873" s="197"/>
      <c r="C873" s="203"/>
      <c r="D873" s="203"/>
    </row>
    <row r="874" spans="1:4" ht="12.75">
      <c r="A874" s="196"/>
      <c r="B874" s="197"/>
      <c r="C874" s="203"/>
      <c r="D874" s="203"/>
    </row>
    <row r="875" spans="1:4" ht="12.75">
      <c r="A875" s="196"/>
      <c r="B875" s="197"/>
      <c r="C875" s="203"/>
      <c r="D875" s="203"/>
    </row>
    <row r="876" spans="1:4" ht="12.75">
      <c r="A876" s="196"/>
      <c r="B876" s="197"/>
      <c r="C876" s="203"/>
      <c r="D876" s="203"/>
    </row>
    <row r="877" spans="1:4" ht="12.75">
      <c r="A877" s="196"/>
      <c r="B877" s="197"/>
      <c r="C877" s="203"/>
      <c r="D877" s="203"/>
    </row>
    <row r="878" spans="1:4" ht="12.75">
      <c r="A878" s="196"/>
      <c r="B878" s="197"/>
      <c r="C878" s="203"/>
      <c r="D878" s="203"/>
    </row>
    <row r="879" spans="1:4" ht="12.75">
      <c r="A879" s="196"/>
      <c r="B879" s="197"/>
      <c r="C879" s="203"/>
      <c r="D879" s="203"/>
    </row>
    <row r="880" spans="1:4" ht="12.75">
      <c r="A880" s="196"/>
      <c r="B880" s="197"/>
      <c r="C880" s="203"/>
      <c r="D880" s="203"/>
    </row>
    <row r="881" spans="1:4" ht="12.75">
      <c r="A881" s="196"/>
      <c r="B881" s="197"/>
      <c r="C881" s="203"/>
      <c r="D881" s="203"/>
    </row>
    <row r="882" spans="1:4" ht="12.75">
      <c r="A882" s="196"/>
      <c r="B882" s="197"/>
      <c r="C882" s="203"/>
      <c r="D882" s="203"/>
    </row>
    <row r="883" spans="1:4" ht="12.75">
      <c r="A883" s="196"/>
      <c r="B883" s="197"/>
      <c r="C883" s="203"/>
      <c r="D883" s="203"/>
    </row>
    <row r="884" spans="1:4" ht="12.75">
      <c r="A884" s="196"/>
      <c r="B884" s="197"/>
      <c r="C884" s="203"/>
      <c r="D884" s="203"/>
    </row>
    <row r="885" spans="1:4" ht="12.75">
      <c r="A885" s="196"/>
      <c r="B885" s="197"/>
      <c r="C885" s="203"/>
      <c r="D885" s="203"/>
    </row>
    <row r="886" spans="1:4" ht="12.75">
      <c r="A886" s="196"/>
      <c r="B886" s="197"/>
      <c r="C886" s="203"/>
      <c r="D886" s="203"/>
    </row>
    <row r="887" spans="1:4" ht="12.75">
      <c r="A887" s="196"/>
      <c r="B887" s="197"/>
      <c r="C887" s="203"/>
      <c r="D887" s="203"/>
    </row>
    <row r="888" spans="1:4" ht="12.75">
      <c r="A888" s="196"/>
      <c r="B888" s="197"/>
      <c r="C888" s="203"/>
      <c r="D888" s="203"/>
    </row>
    <row r="889" spans="1:4" ht="12.75">
      <c r="A889" s="196"/>
      <c r="B889" s="197"/>
      <c r="C889" s="203"/>
      <c r="D889" s="203"/>
    </row>
    <row r="890" spans="1:4" ht="12.75">
      <c r="A890" s="196"/>
      <c r="B890" s="197"/>
      <c r="C890" s="203"/>
      <c r="D890" s="203"/>
    </row>
    <row r="891" spans="1:4" ht="12.75">
      <c r="A891" s="196"/>
      <c r="B891" s="197"/>
      <c r="C891" s="203"/>
      <c r="D891" s="203"/>
    </row>
    <row r="892" spans="1:4" ht="12.75">
      <c r="A892" s="196"/>
      <c r="B892" s="197"/>
      <c r="C892" s="203"/>
      <c r="D892" s="203"/>
    </row>
    <row r="893" spans="1:4" ht="12.75">
      <c r="A893" s="196"/>
      <c r="B893" s="197"/>
      <c r="C893" s="203"/>
      <c r="D893" s="203"/>
    </row>
    <row r="894" spans="1:4" ht="12.75">
      <c r="A894" s="196"/>
      <c r="B894" s="197"/>
      <c r="C894" s="203"/>
      <c r="D894" s="203"/>
    </row>
    <row r="895" spans="1:4" ht="12.75">
      <c r="A895" s="196"/>
      <c r="B895" s="197"/>
      <c r="C895" s="203"/>
      <c r="D895" s="203"/>
    </row>
    <row r="896" spans="1:4" ht="12.75">
      <c r="A896" s="196"/>
      <c r="B896" s="197"/>
      <c r="C896" s="203"/>
      <c r="D896" s="203"/>
    </row>
    <row r="897" spans="1:4" ht="12.75">
      <c r="A897" s="196"/>
      <c r="B897" s="197"/>
      <c r="C897" s="203"/>
      <c r="D897" s="203"/>
    </row>
    <row r="898" spans="1:4" ht="12.75">
      <c r="A898" s="196"/>
      <c r="B898" s="197"/>
      <c r="C898" s="203"/>
      <c r="D898" s="203"/>
    </row>
    <row r="899" spans="1:4" ht="12.75">
      <c r="A899" s="196"/>
      <c r="B899" s="197"/>
      <c r="C899" s="203"/>
      <c r="D899" s="203"/>
    </row>
    <row r="900" spans="1:4" ht="12.75">
      <c r="A900" s="196"/>
      <c r="B900" s="197"/>
      <c r="C900" s="203"/>
      <c r="D900" s="203"/>
    </row>
    <row r="901" spans="1:4" ht="12.75">
      <c r="A901" s="196"/>
      <c r="B901" s="197"/>
      <c r="C901" s="203"/>
      <c r="D901" s="203"/>
    </row>
    <row r="902" spans="1:4" ht="12.75">
      <c r="A902" s="196"/>
      <c r="B902" s="197"/>
      <c r="C902" s="203"/>
      <c r="D902" s="203"/>
    </row>
    <row r="903" spans="1:4" ht="12.75">
      <c r="A903" s="196"/>
      <c r="B903" s="197"/>
      <c r="C903" s="203"/>
      <c r="D903" s="203"/>
    </row>
    <row r="904" spans="1:4" ht="12.75">
      <c r="A904" s="196"/>
      <c r="B904" s="197"/>
      <c r="C904" s="203"/>
      <c r="D904" s="203"/>
    </row>
    <row r="905" spans="1:4" ht="12.75">
      <c r="A905" s="196"/>
      <c r="B905" s="197"/>
      <c r="C905" s="203"/>
      <c r="D905" s="203"/>
    </row>
    <row r="906" spans="1:4" ht="12.75">
      <c r="A906" s="196"/>
      <c r="B906" s="197"/>
      <c r="C906" s="203"/>
      <c r="D906" s="203"/>
    </row>
    <row r="907" spans="1:4" ht="12.75">
      <c r="A907" s="196"/>
      <c r="B907" s="197"/>
      <c r="C907" s="203"/>
      <c r="D907" s="203"/>
    </row>
    <row r="908" spans="1:4" ht="12.75">
      <c r="A908" s="196"/>
      <c r="B908" s="197"/>
      <c r="C908" s="203"/>
      <c r="D908" s="203"/>
    </row>
    <row r="909" spans="1:4" ht="12.75">
      <c r="A909" s="196"/>
      <c r="B909" s="197"/>
      <c r="C909" s="203"/>
      <c r="D909" s="203"/>
    </row>
    <row r="910" spans="1:4" ht="12.75">
      <c r="A910" s="196"/>
      <c r="B910" s="197"/>
      <c r="C910" s="203"/>
      <c r="D910" s="203"/>
    </row>
    <row r="911" spans="1:4" ht="12.75">
      <c r="A911" s="196"/>
      <c r="B911" s="197"/>
      <c r="C911" s="203"/>
      <c r="D911" s="203"/>
    </row>
    <row r="912" spans="1:4" ht="12.75">
      <c r="A912" s="196"/>
      <c r="B912" s="197"/>
      <c r="C912" s="203"/>
      <c r="D912" s="203"/>
    </row>
    <row r="913" spans="1:4" ht="12.75">
      <c r="A913" s="196"/>
      <c r="B913" s="197"/>
      <c r="C913" s="203"/>
      <c r="D913" s="203"/>
    </row>
    <row r="914" spans="1:4" ht="12.75">
      <c r="A914" s="196"/>
      <c r="B914" s="197"/>
      <c r="C914" s="203"/>
      <c r="D914" s="203"/>
    </row>
    <row r="915" spans="1:4" ht="12.75">
      <c r="A915" s="196"/>
      <c r="B915" s="197"/>
      <c r="C915" s="203"/>
      <c r="D915" s="203"/>
    </row>
    <row r="916" spans="1:4" ht="12.75">
      <c r="A916" s="196"/>
      <c r="B916" s="197"/>
      <c r="C916" s="203"/>
      <c r="D916" s="203"/>
    </row>
    <row r="917" spans="1:4" ht="12.75">
      <c r="A917" s="196"/>
      <c r="B917" s="197"/>
      <c r="C917" s="203"/>
      <c r="D917" s="203"/>
    </row>
    <row r="918" spans="1:4" ht="12.75">
      <c r="A918" s="196"/>
      <c r="B918" s="197"/>
      <c r="C918" s="203"/>
      <c r="D918" s="203"/>
    </row>
    <row r="919" spans="1:4" ht="12.75">
      <c r="A919" s="196"/>
      <c r="B919" s="197"/>
      <c r="C919" s="203"/>
      <c r="D919" s="203"/>
    </row>
    <row r="920" spans="1:4" ht="12.75">
      <c r="A920" s="196"/>
      <c r="B920" s="197"/>
      <c r="C920" s="203"/>
      <c r="D920" s="203"/>
    </row>
    <row r="921" spans="1:4" ht="12.75">
      <c r="A921" s="196"/>
      <c r="B921" s="197"/>
      <c r="C921" s="203"/>
      <c r="D921" s="203"/>
    </row>
    <row r="922" spans="1:4" ht="12.75">
      <c r="A922" s="196"/>
      <c r="B922" s="197"/>
      <c r="C922" s="203"/>
      <c r="D922" s="203"/>
    </row>
    <row r="923" spans="1:4" ht="12.75">
      <c r="A923" s="196"/>
      <c r="B923" s="197"/>
      <c r="C923" s="203"/>
      <c r="D923" s="203"/>
    </row>
    <row r="924" spans="1:4" ht="12.75">
      <c r="A924" s="196"/>
      <c r="B924" s="197"/>
      <c r="C924" s="203"/>
      <c r="D924" s="203"/>
    </row>
    <row r="925" spans="1:4" ht="12.75">
      <c r="A925" s="196"/>
      <c r="B925" s="197"/>
      <c r="C925" s="203"/>
      <c r="D925" s="203"/>
    </row>
    <row r="926" spans="1:4" ht="12.75">
      <c r="A926" s="196"/>
      <c r="B926" s="197"/>
      <c r="C926" s="203"/>
      <c r="D926" s="203"/>
    </row>
    <row r="927" spans="1:4" ht="12.75">
      <c r="A927" s="196"/>
      <c r="B927" s="197"/>
      <c r="C927" s="203"/>
      <c r="D927" s="203"/>
    </row>
    <row r="928" spans="1:4" ht="12.75">
      <c r="A928" s="196"/>
      <c r="B928" s="197"/>
      <c r="C928" s="203"/>
      <c r="D928" s="203"/>
    </row>
    <row r="929" spans="1:4" ht="12.75">
      <c r="A929" s="196"/>
      <c r="B929" s="197"/>
      <c r="C929" s="203"/>
      <c r="D929" s="203"/>
    </row>
    <row r="930" spans="1:4" ht="12.75">
      <c r="A930" s="196"/>
      <c r="B930" s="197"/>
      <c r="C930" s="203"/>
      <c r="D930" s="203"/>
    </row>
    <row r="931" spans="1:4" ht="12.75">
      <c r="A931" s="196"/>
      <c r="B931" s="197"/>
      <c r="C931" s="203"/>
      <c r="D931" s="203"/>
    </row>
    <row r="932" spans="1:4" ht="12.75">
      <c r="A932" s="196"/>
      <c r="B932" s="197"/>
      <c r="C932" s="203"/>
      <c r="D932" s="203"/>
    </row>
    <row r="933" spans="1:4" ht="12.75">
      <c r="A933" s="196"/>
      <c r="B933" s="197"/>
      <c r="C933" s="203"/>
      <c r="D933" s="203"/>
    </row>
    <row r="934" spans="1:4" ht="12.75">
      <c r="A934" s="196"/>
      <c r="B934" s="197"/>
      <c r="C934" s="203"/>
      <c r="D934" s="203"/>
    </row>
    <row r="935" spans="1:4" ht="12.75">
      <c r="A935" s="196"/>
      <c r="B935" s="197"/>
      <c r="C935" s="203"/>
      <c r="D935" s="203"/>
    </row>
    <row r="936" spans="1:4" ht="12.75">
      <c r="A936" s="196"/>
      <c r="B936" s="197"/>
      <c r="C936" s="203"/>
      <c r="D936" s="203"/>
    </row>
    <row r="937" spans="1:4" ht="12.75">
      <c r="A937" s="196"/>
      <c r="B937" s="197"/>
      <c r="C937" s="203"/>
      <c r="D937" s="203"/>
    </row>
    <row r="938" spans="1:4" ht="12.75">
      <c r="A938" s="196"/>
      <c r="B938" s="197"/>
      <c r="C938" s="203"/>
      <c r="D938" s="203"/>
    </row>
    <row r="939" spans="1:4" ht="12.75">
      <c r="A939" s="196"/>
      <c r="B939" s="197"/>
      <c r="C939" s="203"/>
      <c r="D939" s="203"/>
    </row>
    <row r="940" spans="1:4" ht="12.75">
      <c r="A940" s="196"/>
      <c r="B940" s="197"/>
      <c r="C940" s="203"/>
      <c r="D940" s="203"/>
    </row>
    <row r="941" spans="1:4" ht="12.75">
      <c r="A941" s="196"/>
      <c r="B941" s="197"/>
      <c r="C941" s="203"/>
      <c r="D941" s="203"/>
    </row>
    <row r="942" spans="1:4" ht="12.75">
      <c r="A942" s="196"/>
      <c r="B942" s="197"/>
      <c r="C942" s="203"/>
      <c r="D942" s="203"/>
    </row>
    <row r="943" spans="1:4" ht="12.75">
      <c r="A943" s="196"/>
      <c r="B943" s="197"/>
      <c r="C943" s="203"/>
      <c r="D943" s="203"/>
    </row>
    <row r="944" spans="1:4" ht="12.75">
      <c r="A944" s="196"/>
      <c r="B944" s="197"/>
      <c r="C944" s="203"/>
      <c r="D944" s="203"/>
    </row>
    <row r="945" spans="1:4" ht="12.75">
      <c r="A945" s="196"/>
      <c r="B945" s="197"/>
      <c r="C945" s="203"/>
      <c r="D945" s="203"/>
    </row>
    <row r="946" spans="1:4" ht="12.75">
      <c r="A946" s="196"/>
      <c r="B946" s="197"/>
      <c r="C946" s="203"/>
      <c r="D946" s="203"/>
    </row>
    <row r="947" spans="1:4" ht="12.75">
      <c r="A947" s="196"/>
      <c r="B947" s="197"/>
      <c r="C947" s="203"/>
      <c r="D947" s="203"/>
    </row>
    <row r="948" spans="1:4" ht="12.75">
      <c r="A948" s="196"/>
      <c r="B948" s="197"/>
      <c r="C948" s="203"/>
      <c r="D948" s="203"/>
    </row>
    <row r="949" spans="1:4" ht="12.75">
      <c r="A949" s="196"/>
      <c r="B949" s="197"/>
      <c r="C949" s="203"/>
      <c r="D949" s="203"/>
    </row>
    <row r="950" spans="1:4" ht="12.75">
      <c r="A950" s="196"/>
      <c r="B950" s="197"/>
      <c r="C950" s="203"/>
      <c r="D950" s="203"/>
    </row>
    <row r="951" spans="1:4" ht="12.75">
      <c r="A951" s="196"/>
      <c r="B951" s="197"/>
      <c r="C951" s="203"/>
      <c r="D951" s="203"/>
    </row>
    <row r="952" spans="1:4" ht="12.75">
      <c r="A952" s="196"/>
      <c r="B952" s="197"/>
      <c r="C952" s="203"/>
      <c r="D952" s="203"/>
    </row>
    <row r="953" spans="1:4" ht="12.75">
      <c r="A953" s="196"/>
      <c r="B953" s="197"/>
      <c r="C953" s="203"/>
      <c r="D953" s="203"/>
    </row>
    <row r="954" spans="1:4" ht="12.75">
      <c r="A954" s="196"/>
      <c r="B954" s="197"/>
      <c r="C954" s="203"/>
      <c r="D954" s="203"/>
    </row>
    <row r="955" spans="1:4" ht="12.75">
      <c r="A955" s="196"/>
      <c r="B955" s="197"/>
      <c r="C955" s="203"/>
      <c r="D955" s="203"/>
    </row>
    <row r="956" spans="1:4" ht="12.75">
      <c r="A956" s="196"/>
      <c r="B956" s="197"/>
      <c r="C956" s="203"/>
      <c r="D956" s="203"/>
    </row>
    <row r="957" spans="1:4" ht="12.75">
      <c r="A957" s="196"/>
      <c r="B957" s="197"/>
      <c r="C957" s="203"/>
      <c r="D957" s="203"/>
    </row>
    <row r="958" spans="1:4" ht="12.75">
      <c r="A958" s="196"/>
      <c r="B958" s="197"/>
      <c r="C958" s="203"/>
      <c r="D958" s="203"/>
    </row>
    <row r="959" spans="1:4" ht="12.75">
      <c r="A959" s="196"/>
      <c r="B959" s="197"/>
      <c r="C959" s="203"/>
      <c r="D959" s="203"/>
    </row>
    <row r="960" spans="1:4" ht="12.75">
      <c r="A960" s="196"/>
      <c r="B960" s="197"/>
      <c r="C960" s="203"/>
      <c r="D960" s="203"/>
    </row>
    <row r="961" spans="1:4" ht="12.75">
      <c r="A961" s="196"/>
      <c r="B961" s="197"/>
      <c r="C961" s="203"/>
      <c r="D961" s="203"/>
    </row>
    <row r="962" spans="1:4" ht="12.75">
      <c r="A962" s="196"/>
      <c r="B962" s="197"/>
      <c r="C962" s="203"/>
      <c r="D962" s="203"/>
    </row>
    <row r="963" spans="1:4" ht="12.75">
      <c r="A963" s="196"/>
      <c r="B963" s="197"/>
      <c r="C963" s="203"/>
      <c r="D963" s="203"/>
    </row>
    <row r="964" spans="1:4" ht="12.75">
      <c r="A964" s="196"/>
      <c r="B964" s="197"/>
      <c r="C964" s="203"/>
      <c r="D964" s="203"/>
    </row>
    <row r="965" spans="1:4" ht="12.75">
      <c r="A965" s="196"/>
      <c r="B965" s="197"/>
      <c r="C965" s="203"/>
      <c r="D965" s="203"/>
    </row>
    <row r="966" spans="1:4" ht="12.75">
      <c r="A966" s="196"/>
      <c r="B966" s="197"/>
      <c r="C966" s="203"/>
      <c r="D966" s="203"/>
    </row>
    <row r="967" spans="1:4" ht="12.75">
      <c r="A967" s="196"/>
      <c r="B967" s="197"/>
      <c r="C967" s="203"/>
      <c r="D967" s="203"/>
    </row>
    <row r="968" spans="1:4" ht="12.75">
      <c r="A968" s="196"/>
      <c r="B968" s="197"/>
      <c r="C968" s="203"/>
      <c r="D968" s="203"/>
    </row>
    <row r="969" spans="1:4" ht="12.75">
      <c r="A969" s="196"/>
      <c r="B969" s="197"/>
      <c r="C969" s="203"/>
      <c r="D969" s="203"/>
    </row>
    <row r="970" spans="1:4" ht="12.75">
      <c r="A970" s="196"/>
      <c r="B970" s="197"/>
      <c r="C970" s="203"/>
      <c r="D970" s="203"/>
    </row>
    <row r="971" spans="1:4" ht="12.75">
      <c r="A971" s="196"/>
      <c r="B971" s="197"/>
      <c r="C971" s="203"/>
      <c r="D971" s="203"/>
    </row>
    <row r="972" spans="1:4" ht="12.75">
      <c r="A972" s="196"/>
      <c r="B972" s="197"/>
      <c r="C972" s="203"/>
      <c r="D972" s="203"/>
    </row>
    <row r="973" spans="1:4" ht="12.75">
      <c r="A973" s="196"/>
      <c r="B973" s="197"/>
      <c r="C973" s="203"/>
      <c r="D973" s="203"/>
    </row>
    <row r="974" spans="1:4" ht="12.75">
      <c r="A974" s="196"/>
      <c r="B974" s="197"/>
      <c r="C974" s="203"/>
      <c r="D974" s="203"/>
    </row>
    <row r="975" spans="1:4" ht="12.75">
      <c r="A975" s="196"/>
      <c r="B975" s="197"/>
      <c r="C975" s="203"/>
      <c r="D975" s="203"/>
    </row>
    <row r="976" spans="1:4" ht="12.75">
      <c r="A976" s="196"/>
      <c r="B976" s="197"/>
      <c r="C976" s="203"/>
      <c r="D976" s="203"/>
    </row>
    <row r="977" spans="1:4" ht="12.75">
      <c r="A977" s="196"/>
      <c r="B977" s="197"/>
      <c r="C977" s="203"/>
      <c r="D977" s="203"/>
    </row>
    <row r="978" spans="1:4" ht="12.75">
      <c r="A978" s="196"/>
      <c r="B978" s="197"/>
      <c r="C978" s="203"/>
      <c r="D978" s="203"/>
    </row>
    <row r="979" spans="1:4" ht="12.75">
      <c r="A979" s="196"/>
      <c r="B979" s="197"/>
      <c r="C979" s="203"/>
      <c r="D979" s="203"/>
    </row>
    <row r="980" spans="1:4" ht="12.75">
      <c r="A980" s="196"/>
      <c r="B980" s="197"/>
      <c r="C980" s="203"/>
      <c r="D980" s="203"/>
    </row>
    <row r="981" spans="1:4" ht="12.75">
      <c r="A981" s="196"/>
      <c r="B981" s="197"/>
      <c r="C981" s="203"/>
      <c r="D981" s="203"/>
    </row>
    <row r="982" spans="1:4" ht="12.75">
      <c r="A982" s="196"/>
      <c r="B982" s="197"/>
      <c r="C982" s="203"/>
      <c r="D982" s="203"/>
    </row>
    <row r="983" spans="1:4" ht="12.75">
      <c r="A983" s="196"/>
      <c r="B983" s="197"/>
      <c r="C983" s="203"/>
      <c r="D983" s="203"/>
    </row>
    <row r="984" spans="1:4" ht="12.75">
      <c r="A984" s="196"/>
      <c r="B984" s="197"/>
      <c r="C984" s="203"/>
      <c r="D984" s="203"/>
    </row>
    <row r="985" spans="1:4" ht="12.75">
      <c r="A985" s="196"/>
      <c r="B985" s="197"/>
      <c r="C985" s="203"/>
      <c r="D985" s="203"/>
    </row>
  </sheetData>
  <sheetProtection password="EC45" sheet="1" autoFilter="0"/>
  <autoFilter ref="A1:A985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2.7109375" style="31" customWidth="1"/>
    <col min="3" max="4" width="37.7109375" style="206" customWidth="1"/>
    <col min="5" max="5" width="37.7109375" style="31" customWidth="1"/>
    <col min="6" max="6" width="52.7109375" style="31" customWidth="1"/>
    <col min="7" max="16384" width="9.140625" style="31" customWidth="1"/>
  </cols>
  <sheetData>
    <row r="1" spans="1:6" ht="26.25" thickBot="1">
      <c r="A1" s="207" t="s">
        <v>980</v>
      </c>
      <c r="B1" s="207" t="s">
        <v>981</v>
      </c>
      <c r="C1" s="208" t="s">
        <v>982</v>
      </c>
      <c r="D1" s="208" t="s">
        <v>983</v>
      </c>
      <c r="E1" s="209" t="s">
        <v>518</v>
      </c>
      <c r="F1" s="198"/>
    </row>
    <row r="2" spans="1:6" ht="12.75">
      <c r="A2" s="205">
        <f>IF((SUM('Разделы 1, 2, 3'!C11:N11)=0),"","Неверно!")</f>
      </c>
      <c r="B2" s="178">
        <v>144076</v>
      </c>
      <c r="C2" s="202" t="s">
        <v>533</v>
      </c>
      <c r="D2" s="202" t="s">
        <v>53</v>
      </c>
      <c r="E2" s="51"/>
      <c r="F2" s="188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12.75">
      <c r="A3" s="205">
        <f>IF((SUM('Разделы 5, 6, 7, 8'!E12:E12)=0),"","Неверно!")</f>
      </c>
      <c r="B3" s="178">
        <v>144082</v>
      </c>
      <c r="C3" s="202" t="s">
        <v>534</v>
      </c>
      <c r="D3" s="202" t="s">
        <v>54</v>
      </c>
      <c r="E3" s="52"/>
      <c r="F3" s="188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>
      <c r="A4" s="205">
        <f>IF((SUM('Разделы 5, 6, 7, 8'!E33:E33)=0),"","Неверно!")</f>
      </c>
      <c r="B4" s="178">
        <v>144086</v>
      </c>
      <c r="C4" s="202" t="s">
        <v>1025</v>
      </c>
      <c r="D4" s="202" t="s">
        <v>55</v>
      </c>
      <c r="E4" s="52"/>
      <c r="F4" s="188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51">
      <c r="A5" s="205">
        <f>IF((SUM('Раздел 4'!J41:J41)=0),"","Неверно!")</f>
      </c>
      <c r="B5" s="178">
        <v>144088</v>
      </c>
      <c r="C5" s="202" t="s">
        <v>738</v>
      </c>
      <c r="D5" s="202" t="s">
        <v>56</v>
      </c>
      <c r="E5" s="52"/>
      <c r="F5" s="188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205">
        <f>IF((SUM('Разделы 5, 6, 7, 8'!E10:E10)=SUM('Разделы 5, 6, 7, 8'!J9:J9)+SUM('Разделы 5, 6, 7, 8'!O9:O9)+SUM('Разделы 5, 6, 7, 8'!J25:J25)+SUM('Разделы 5, 6, 7, 8'!O25:O25)),"","Неверно!")</f>
      </c>
      <c r="B6" s="178">
        <v>144099</v>
      </c>
      <c r="C6" s="202" t="s">
        <v>739</v>
      </c>
      <c r="D6" s="202" t="s">
        <v>57</v>
      </c>
      <c r="E6" s="52"/>
      <c r="F6" s="188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51">
      <c r="A7" s="205">
        <f>IF((SUM('Раздел 4'!AF41:AF41)=0),"","Неверно!")</f>
      </c>
      <c r="B7" s="178">
        <v>144110</v>
      </c>
      <c r="C7" s="202" t="s">
        <v>740</v>
      </c>
      <c r="D7" s="202" t="s">
        <v>56</v>
      </c>
      <c r="E7" s="52"/>
      <c r="F7" s="188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205">
        <f>IF((SUM('Разделы 5, 6, 7, 8'!E34:E34)=0),"","Неверно!")</f>
      </c>
      <c r="B8" s="178">
        <v>144111</v>
      </c>
      <c r="C8" s="202" t="s">
        <v>247</v>
      </c>
      <c r="D8" s="202" t="s">
        <v>58</v>
      </c>
      <c r="E8" s="52"/>
      <c r="F8" s="188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ht="12.75">
      <c r="E9" s="81"/>
    </row>
    <row r="10" ht="12.75">
      <c r="E10" s="81"/>
    </row>
    <row r="11" ht="12.75">
      <c r="E11" s="81"/>
    </row>
    <row r="12" ht="12.75">
      <c r="E12" s="81"/>
    </row>
    <row r="13" ht="12.75">
      <c r="E13" s="81"/>
    </row>
    <row r="14" ht="12.75">
      <c r="E14" s="81"/>
    </row>
    <row r="15" ht="12.75">
      <c r="E15" s="81"/>
    </row>
    <row r="16" ht="12.75">
      <c r="E16" s="81"/>
    </row>
    <row r="17" ht="12.75">
      <c r="E17" s="81"/>
    </row>
    <row r="18" ht="12.75">
      <c r="E18" s="81"/>
    </row>
    <row r="19" ht="12.75">
      <c r="E19" s="81"/>
    </row>
    <row r="20" ht="12.75">
      <c r="E20" s="81"/>
    </row>
    <row r="21" ht="12.75">
      <c r="E21" s="81"/>
    </row>
    <row r="22" ht="12.75">
      <c r="E22" s="81"/>
    </row>
    <row r="23" ht="12.75">
      <c r="E23" s="81"/>
    </row>
    <row r="24" ht="12.75">
      <c r="E24" s="81"/>
    </row>
    <row r="25" ht="12.75">
      <c r="E25" s="81"/>
    </row>
    <row r="26" ht="12.75">
      <c r="E26" s="81"/>
    </row>
    <row r="27" ht="12.75">
      <c r="E27" s="81"/>
    </row>
    <row r="28" ht="12.75">
      <c r="E28" s="81"/>
    </row>
    <row r="29" ht="12.75">
      <c r="E29" s="81"/>
    </row>
    <row r="30" ht="12.75">
      <c r="E30" s="81"/>
    </row>
    <row r="31" ht="12.75">
      <c r="E31" s="81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3"/>
    </row>
    <row r="84" ht="12.75">
      <c r="E84" s="83"/>
    </row>
    <row r="85" ht="12.75">
      <c r="E85" s="84"/>
    </row>
    <row r="86" ht="12.75">
      <c r="E86" s="84"/>
    </row>
    <row r="87" ht="12.75">
      <c r="E87" s="84"/>
    </row>
    <row r="88" ht="12.75">
      <c r="E88" s="84"/>
    </row>
    <row r="89" ht="12.75">
      <c r="E89" s="84"/>
    </row>
    <row r="90" ht="12.75">
      <c r="E90" s="84"/>
    </row>
    <row r="91" ht="12.75">
      <c r="E91" s="84"/>
    </row>
    <row r="92" ht="12.75">
      <c r="E92" s="84"/>
    </row>
    <row r="93" ht="12.75">
      <c r="E93" s="84"/>
    </row>
    <row r="94" ht="12.75">
      <c r="E94" s="84"/>
    </row>
    <row r="95" ht="12.75">
      <c r="E95" s="84"/>
    </row>
    <row r="96" ht="12.75">
      <c r="E96" s="84"/>
    </row>
    <row r="97" ht="12.75">
      <c r="E97" s="84"/>
    </row>
    <row r="98" ht="12.75">
      <c r="E98" s="84"/>
    </row>
    <row r="99" ht="12.75">
      <c r="E99" s="84"/>
    </row>
    <row r="100" ht="12.75">
      <c r="E100" s="84"/>
    </row>
    <row r="101" ht="12.75">
      <c r="E101" s="84"/>
    </row>
    <row r="102" ht="12.75">
      <c r="E102" s="84"/>
    </row>
    <row r="103" ht="12.75">
      <c r="E103" s="84"/>
    </row>
    <row r="104" ht="12.75">
      <c r="E104" s="84"/>
    </row>
    <row r="105" ht="12.75">
      <c r="E105" s="84"/>
    </row>
    <row r="106" ht="12.75">
      <c r="E106" s="84"/>
    </row>
    <row r="107" ht="12.75">
      <c r="E107" s="84"/>
    </row>
    <row r="108" ht="12.75">
      <c r="E108" s="84"/>
    </row>
    <row r="109" ht="12.75">
      <c r="E109" s="84"/>
    </row>
    <row r="110" ht="12.75">
      <c r="E110" s="84"/>
    </row>
    <row r="111" ht="12.75">
      <c r="E111" s="84"/>
    </row>
    <row r="112" ht="12.75">
      <c r="E112" s="84"/>
    </row>
    <row r="113" ht="12.75">
      <c r="E113" s="84"/>
    </row>
    <row r="114" ht="12.75">
      <c r="E114" s="84"/>
    </row>
    <row r="115" ht="12.75">
      <c r="E115" s="84"/>
    </row>
    <row r="116" ht="12.75">
      <c r="E116" s="84"/>
    </row>
    <row r="117" ht="12.75">
      <c r="E117" s="84"/>
    </row>
    <row r="118" ht="12.75">
      <c r="E118" s="84"/>
    </row>
    <row r="119" ht="12.75">
      <c r="E119" s="84"/>
    </row>
    <row r="120" ht="12.75">
      <c r="E120" s="84"/>
    </row>
    <row r="121" ht="12.75">
      <c r="E121" s="84"/>
    </row>
    <row r="122" ht="12.75">
      <c r="E122" s="84"/>
    </row>
    <row r="123" ht="12.75">
      <c r="E123" s="84"/>
    </row>
    <row r="124" ht="12.75">
      <c r="E124" s="84"/>
    </row>
    <row r="125" ht="12.75">
      <c r="E125" s="84"/>
    </row>
    <row r="126" ht="12.75">
      <c r="E126" s="84"/>
    </row>
    <row r="127" ht="12.75">
      <c r="E127" s="84"/>
    </row>
    <row r="128" ht="12.75">
      <c r="E128" s="84"/>
    </row>
    <row r="129" ht="12.75">
      <c r="E129" s="84"/>
    </row>
    <row r="130" ht="12.75">
      <c r="E130" s="84"/>
    </row>
    <row r="131" ht="12.75">
      <c r="E131" s="84"/>
    </row>
    <row r="132" ht="12.75">
      <c r="E132" s="84"/>
    </row>
    <row r="133" ht="12.75">
      <c r="E133" s="84"/>
    </row>
    <row r="134" ht="12.75">
      <c r="E134" s="84"/>
    </row>
    <row r="135" ht="12.75">
      <c r="E135" s="84"/>
    </row>
    <row r="136" ht="12.75">
      <c r="E136" s="84"/>
    </row>
    <row r="137" ht="12.75">
      <c r="E137" s="84"/>
    </row>
    <row r="138" ht="12.75">
      <c r="E138" s="84"/>
    </row>
    <row r="139" ht="12.75">
      <c r="E139" s="84"/>
    </row>
    <row r="140" ht="12.75">
      <c r="E140" s="84"/>
    </row>
    <row r="141" ht="12.75">
      <c r="E141" s="84"/>
    </row>
    <row r="142" ht="12.75">
      <c r="E142" s="84"/>
    </row>
    <row r="143" ht="12.75">
      <c r="E143" s="84"/>
    </row>
    <row r="144" ht="12.75">
      <c r="E144" s="84"/>
    </row>
    <row r="145" ht="12.75">
      <c r="E145" s="84"/>
    </row>
    <row r="146" ht="12.75">
      <c r="E146" s="84"/>
    </row>
    <row r="147" ht="12.75">
      <c r="E147" s="84"/>
    </row>
    <row r="148" ht="12.75">
      <c r="E148" s="84"/>
    </row>
    <row r="149" ht="12.75">
      <c r="E149" s="84"/>
    </row>
    <row r="150" ht="12.75">
      <c r="E150" s="84"/>
    </row>
    <row r="151" ht="12.75">
      <c r="E151" s="84"/>
    </row>
    <row r="152" ht="12.75">
      <c r="E152" s="84"/>
    </row>
    <row r="153" ht="12.75">
      <c r="E153" s="84"/>
    </row>
    <row r="154" ht="12.75">
      <c r="E154" s="84"/>
    </row>
    <row r="155" ht="12.75">
      <c r="E155" s="84"/>
    </row>
    <row r="156" ht="12.75">
      <c r="E156" s="84"/>
    </row>
    <row r="157" ht="12.75">
      <c r="E157" s="84"/>
    </row>
    <row r="158" ht="12.75">
      <c r="E158" s="84"/>
    </row>
    <row r="159" ht="12.75">
      <c r="E159" s="84"/>
    </row>
    <row r="160" ht="12.75">
      <c r="E160" s="84"/>
    </row>
    <row r="161" ht="12.75">
      <c r="E161" s="84"/>
    </row>
    <row r="162" ht="12.75">
      <c r="E162" s="84"/>
    </row>
    <row r="163" ht="12.75">
      <c r="E163" s="84"/>
    </row>
    <row r="164" ht="12.75">
      <c r="E164" s="84"/>
    </row>
    <row r="165" ht="12.75">
      <c r="E165" s="84"/>
    </row>
    <row r="166" ht="12.75">
      <c r="E166" s="84"/>
    </row>
    <row r="167" ht="12.75">
      <c r="E167" s="84"/>
    </row>
    <row r="168" ht="12.75">
      <c r="E168" s="84"/>
    </row>
    <row r="169" ht="12.75">
      <c r="E169" s="84"/>
    </row>
    <row r="170" ht="12.75">
      <c r="E170" s="84"/>
    </row>
    <row r="171" ht="12.75">
      <c r="E171" s="84"/>
    </row>
    <row r="172" ht="12.75">
      <c r="E172" s="84"/>
    </row>
    <row r="173" ht="12.75">
      <c r="E173" s="84"/>
    </row>
    <row r="174" ht="12.75">
      <c r="E174" s="84"/>
    </row>
    <row r="175" ht="12.75">
      <c r="E175" s="84"/>
    </row>
    <row r="176" ht="12.75">
      <c r="E176" s="84"/>
    </row>
    <row r="177" ht="12.75">
      <c r="E177" s="84"/>
    </row>
    <row r="178" ht="12.75">
      <c r="E178" s="84"/>
    </row>
    <row r="179" ht="12.75">
      <c r="E179" s="84"/>
    </row>
    <row r="180" ht="12.75">
      <c r="E180" s="84"/>
    </row>
    <row r="181" ht="12.75">
      <c r="E181" s="84"/>
    </row>
    <row r="182" ht="12.75">
      <c r="E182" s="84"/>
    </row>
    <row r="183" ht="12.75">
      <c r="E183" s="84"/>
    </row>
    <row r="184" ht="12.75">
      <c r="E184" s="84"/>
    </row>
    <row r="185" ht="12.75">
      <c r="E185" s="84"/>
    </row>
    <row r="186" ht="12.75">
      <c r="E186" s="84"/>
    </row>
    <row r="187" ht="12.75">
      <c r="E187" s="84"/>
    </row>
    <row r="188" ht="12.75">
      <c r="E188" s="84"/>
    </row>
    <row r="189" ht="12.75">
      <c r="E189" s="84"/>
    </row>
    <row r="190" ht="12.75">
      <c r="E190" s="84"/>
    </row>
    <row r="191" ht="12.75">
      <c r="E191" s="84"/>
    </row>
    <row r="192" ht="12.75">
      <c r="E192" s="84"/>
    </row>
    <row r="193" ht="12.75">
      <c r="E193" s="84"/>
    </row>
    <row r="194" ht="12.75">
      <c r="E194" s="84"/>
    </row>
    <row r="195" ht="12.75">
      <c r="E195" s="84"/>
    </row>
    <row r="196" ht="12.75">
      <c r="E196" s="84"/>
    </row>
    <row r="197" ht="12.75">
      <c r="E197" s="84"/>
    </row>
    <row r="198" ht="12.75">
      <c r="E198" s="84"/>
    </row>
    <row r="199" ht="12.75">
      <c r="E199" s="84"/>
    </row>
    <row r="200" ht="12.75">
      <c r="E200" s="84"/>
    </row>
    <row r="201" ht="12.75">
      <c r="E201" s="84"/>
    </row>
    <row r="202" ht="12.75">
      <c r="E202" s="84"/>
    </row>
    <row r="203" ht="12.75">
      <c r="E203" s="84"/>
    </row>
    <row r="204" ht="12.75">
      <c r="E204" s="84"/>
    </row>
    <row r="205" ht="12.75">
      <c r="E205" s="84"/>
    </row>
    <row r="206" ht="12.75">
      <c r="E206" s="84"/>
    </row>
    <row r="207" ht="12.75">
      <c r="E207" s="84"/>
    </row>
    <row r="208" ht="12.75">
      <c r="E208" s="84"/>
    </row>
    <row r="209" ht="12.75">
      <c r="E209" s="84"/>
    </row>
    <row r="210" ht="12.75">
      <c r="E210" s="84"/>
    </row>
    <row r="211" ht="12.75">
      <c r="E211" s="84"/>
    </row>
    <row r="212" ht="12.75">
      <c r="E212" s="84"/>
    </row>
    <row r="213" ht="12.75">
      <c r="E213" s="84"/>
    </row>
    <row r="214" ht="12.75">
      <c r="E214" s="84"/>
    </row>
    <row r="215" ht="12.75">
      <c r="E215" s="84"/>
    </row>
    <row r="216" ht="12.75">
      <c r="E216" s="84"/>
    </row>
    <row r="217" ht="12.75">
      <c r="E217" s="84"/>
    </row>
    <row r="218" ht="12.75">
      <c r="E218" s="84"/>
    </row>
    <row r="219" ht="12.75">
      <c r="E219" s="84"/>
    </row>
    <row r="220" ht="12.75">
      <c r="E220" s="84"/>
    </row>
    <row r="221" ht="12.75">
      <c r="E221" s="84"/>
    </row>
    <row r="222" ht="12.75">
      <c r="E222" s="84"/>
    </row>
    <row r="223" ht="12.75">
      <c r="E223" s="84"/>
    </row>
    <row r="224" ht="12.75">
      <c r="E224" s="84"/>
    </row>
    <row r="225" ht="12.75">
      <c r="E225" s="84"/>
    </row>
    <row r="226" ht="12.75">
      <c r="E226" s="84"/>
    </row>
    <row r="227" ht="12.75">
      <c r="E227" s="84"/>
    </row>
    <row r="228" ht="12.75">
      <c r="E228" s="84"/>
    </row>
    <row r="229" ht="12.75">
      <c r="E229" s="84"/>
    </row>
    <row r="230" ht="12.75">
      <c r="E230" s="84"/>
    </row>
    <row r="231" ht="12.75">
      <c r="E231" s="84"/>
    </row>
    <row r="232" ht="12.75">
      <c r="E232" s="84"/>
    </row>
    <row r="233" ht="12.75">
      <c r="E233" s="84"/>
    </row>
    <row r="234" ht="12.75">
      <c r="E234" s="84"/>
    </row>
    <row r="235" ht="12.75">
      <c r="E235" s="84"/>
    </row>
    <row r="236" ht="12.75">
      <c r="E236" s="84"/>
    </row>
    <row r="237" ht="12.75">
      <c r="E237" s="84"/>
    </row>
    <row r="238" ht="12.75">
      <c r="E238" s="84"/>
    </row>
    <row r="239" ht="12.75">
      <c r="E239" s="84"/>
    </row>
    <row r="240" ht="12.75">
      <c r="E240" s="84"/>
    </row>
    <row r="241" ht="12.75">
      <c r="E241" s="84"/>
    </row>
    <row r="242" ht="12.75">
      <c r="E242" s="84"/>
    </row>
    <row r="243" ht="12.75">
      <c r="E243" s="84"/>
    </row>
    <row r="244" ht="12.75">
      <c r="E244" s="84"/>
    </row>
    <row r="245" ht="12.75">
      <c r="E245" s="84"/>
    </row>
    <row r="246" ht="12.75">
      <c r="E246" s="84"/>
    </row>
    <row r="247" ht="12.75">
      <c r="E247" s="84"/>
    </row>
    <row r="248" ht="12.75">
      <c r="E248" s="84"/>
    </row>
    <row r="249" ht="12.75">
      <c r="E249" s="84"/>
    </row>
    <row r="250" ht="12.75">
      <c r="E250" s="84"/>
    </row>
    <row r="251" ht="12.75">
      <c r="E251" s="84"/>
    </row>
    <row r="252" ht="12.75">
      <c r="E252" s="84"/>
    </row>
    <row r="253" ht="12.75">
      <c r="E253" s="84"/>
    </row>
    <row r="254" ht="12.75">
      <c r="E254" s="84"/>
    </row>
    <row r="255" ht="12.75">
      <c r="E255" s="84"/>
    </row>
    <row r="256" ht="12.75">
      <c r="E256" s="84"/>
    </row>
    <row r="257" ht="12.75">
      <c r="E257" s="84"/>
    </row>
    <row r="258" ht="12.75">
      <c r="E258" s="84"/>
    </row>
    <row r="259" ht="12.75">
      <c r="E259" s="84"/>
    </row>
    <row r="260" ht="12.75">
      <c r="E260" s="84"/>
    </row>
    <row r="261" ht="12.75">
      <c r="E261" s="84"/>
    </row>
    <row r="262" ht="12.75">
      <c r="E262" s="84"/>
    </row>
    <row r="263" ht="12.75">
      <c r="E263" s="84"/>
    </row>
    <row r="264" ht="12.75">
      <c r="E264" s="84"/>
    </row>
    <row r="265" ht="12.75">
      <c r="E265" s="84"/>
    </row>
    <row r="266" ht="12.75">
      <c r="E266" s="84"/>
    </row>
    <row r="267" ht="12.75">
      <c r="E267" s="84"/>
    </row>
    <row r="268" ht="12.75">
      <c r="E268" s="84"/>
    </row>
    <row r="269" ht="12.75">
      <c r="E269" s="84"/>
    </row>
    <row r="270" ht="12.75">
      <c r="E270" s="84"/>
    </row>
    <row r="271" ht="12.75">
      <c r="E271" s="84"/>
    </row>
    <row r="272" ht="12.75">
      <c r="E272" s="84"/>
    </row>
    <row r="273" ht="12.75">
      <c r="E273" s="84"/>
    </row>
    <row r="274" ht="12.75">
      <c r="E274" s="84"/>
    </row>
    <row r="275" ht="12.75">
      <c r="E275" s="84"/>
    </row>
    <row r="276" ht="12.75">
      <c r="E276" s="84"/>
    </row>
    <row r="277" ht="12.75">
      <c r="E277" s="84"/>
    </row>
    <row r="278" ht="12.75">
      <c r="E278" s="84"/>
    </row>
    <row r="279" ht="12.75">
      <c r="E279" s="84"/>
    </row>
    <row r="280" ht="12.75">
      <c r="E280" s="84"/>
    </row>
    <row r="281" ht="12.75">
      <c r="E281" s="84"/>
    </row>
    <row r="282" ht="12.75">
      <c r="E282" s="84"/>
    </row>
    <row r="283" ht="12.75">
      <c r="E283" s="84"/>
    </row>
    <row r="284" ht="12.75">
      <c r="E284" s="84"/>
    </row>
    <row r="285" ht="12.75">
      <c r="E285" s="84"/>
    </row>
    <row r="286" ht="12.75">
      <c r="E286" s="84"/>
    </row>
    <row r="287" ht="12.75">
      <c r="E287" s="84"/>
    </row>
    <row r="288" ht="12.75">
      <c r="E288" s="84"/>
    </row>
    <row r="289" ht="12.75">
      <c r="E289" s="84"/>
    </row>
    <row r="290" ht="12.75">
      <c r="E290" s="84"/>
    </row>
    <row r="291" ht="12.75">
      <c r="E291" s="84"/>
    </row>
    <row r="292" ht="12.75">
      <c r="E292" s="84"/>
    </row>
    <row r="293" ht="12.75">
      <c r="E293" s="84"/>
    </row>
    <row r="294" ht="12.75">
      <c r="E294" s="84"/>
    </row>
    <row r="295" ht="12.75">
      <c r="E295" s="84"/>
    </row>
    <row r="296" ht="12.75">
      <c r="E296" s="84"/>
    </row>
    <row r="297" ht="12.75">
      <c r="E297" s="84"/>
    </row>
    <row r="298" ht="12.75">
      <c r="E298" s="84"/>
    </row>
    <row r="299" ht="12.75">
      <c r="E299" s="84"/>
    </row>
    <row r="300" ht="12.75">
      <c r="E300" s="84"/>
    </row>
    <row r="301" ht="12.75">
      <c r="E301" s="84"/>
    </row>
    <row r="302" ht="12.75">
      <c r="E302" s="84"/>
    </row>
    <row r="303" ht="12.75">
      <c r="E303" s="84"/>
    </row>
    <row r="304" ht="12.75">
      <c r="E304" s="84"/>
    </row>
    <row r="305" ht="12.75">
      <c r="E305" s="84"/>
    </row>
    <row r="306" ht="12.75">
      <c r="E306" s="84"/>
    </row>
    <row r="307" ht="12.75">
      <c r="E307" s="84"/>
    </row>
    <row r="308" ht="12.75">
      <c r="E308" s="84"/>
    </row>
    <row r="309" ht="12.75">
      <c r="E309" s="84"/>
    </row>
    <row r="310" ht="12.75">
      <c r="E310" s="84"/>
    </row>
    <row r="311" ht="12.75">
      <c r="E311" s="84"/>
    </row>
    <row r="312" ht="12.75">
      <c r="E312" s="84"/>
    </row>
    <row r="313" ht="12.75">
      <c r="E313" s="84"/>
    </row>
    <row r="314" ht="12.75">
      <c r="E314" s="84"/>
    </row>
    <row r="315" ht="12.75">
      <c r="E315" s="84"/>
    </row>
    <row r="316" ht="12.75">
      <c r="E316" s="84"/>
    </row>
    <row r="317" ht="12.75">
      <c r="E317" s="84"/>
    </row>
    <row r="318" ht="12.75">
      <c r="E318" s="84"/>
    </row>
    <row r="319" ht="12.75">
      <c r="E319" s="84"/>
    </row>
    <row r="320" ht="12.75">
      <c r="E320" s="84"/>
    </row>
    <row r="321" ht="12.75">
      <c r="E321" s="84"/>
    </row>
    <row r="322" ht="12.75">
      <c r="E322" s="84"/>
    </row>
    <row r="323" ht="12.75">
      <c r="E323" s="84"/>
    </row>
    <row r="324" ht="12.75">
      <c r="E324" s="84"/>
    </row>
    <row r="325" ht="12.75">
      <c r="E325" s="84"/>
    </row>
    <row r="326" ht="12.75">
      <c r="E326" s="84"/>
    </row>
    <row r="327" ht="12.75">
      <c r="E327" s="84"/>
    </row>
    <row r="328" ht="12.75">
      <c r="E328" s="84"/>
    </row>
    <row r="329" ht="12.75">
      <c r="E329" s="84"/>
    </row>
    <row r="330" ht="12.75">
      <c r="E330" s="84"/>
    </row>
    <row r="331" ht="12.75">
      <c r="E331" s="84"/>
    </row>
    <row r="332" ht="12.75">
      <c r="E332" s="84"/>
    </row>
    <row r="333" ht="12.75">
      <c r="E333" s="84"/>
    </row>
    <row r="334" ht="12.75">
      <c r="E334" s="84"/>
    </row>
    <row r="335" ht="12.75">
      <c r="E335" s="84"/>
    </row>
    <row r="336" ht="12.75">
      <c r="E336" s="84"/>
    </row>
    <row r="337" ht="12.75">
      <c r="E337" s="84"/>
    </row>
    <row r="338" ht="12.75">
      <c r="E338" s="84"/>
    </row>
    <row r="339" ht="12.75">
      <c r="E339" s="84"/>
    </row>
    <row r="340" ht="12.75">
      <c r="E340" s="84"/>
    </row>
    <row r="341" ht="12.75">
      <c r="E341" s="84"/>
    </row>
    <row r="342" ht="12.75">
      <c r="E342" s="84"/>
    </row>
    <row r="343" ht="12.75">
      <c r="E343" s="84"/>
    </row>
    <row r="344" ht="12.75">
      <c r="E344" s="84"/>
    </row>
    <row r="345" ht="12.75">
      <c r="E345" s="84"/>
    </row>
    <row r="346" ht="12.75">
      <c r="E346" s="84"/>
    </row>
    <row r="347" ht="12.75">
      <c r="E347" s="84"/>
    </row>
    <row r="348" ht="12.75">
      <c r="E348" s="84"/>
    </row>
    <row r="349" ht="12.75">
      <c r="E349" s="84"/>
    </row>
    <row r="350" ht="12.75">
      <c r="E350" s="84"/>
    </row>
    <row r="351" ht="12.75">
      <c r="E351" s="84"/>
    </row>
    <row r="352" ht="12.75">
      <c r="E352" s="84"/>
    </row>
    <row r="353" ht="12.75">
      <c r="E353" s="84"/>
    </row>
    <row r="354" ht="12.75">
      <c r="E354" s="84"/>
    </row>
    <row r="355" ht="12.75">
      <c r="E355" s="84"/>
    </row>
    <row r="356" ht="12.75">
      <c r="E356" s="84"/>
    </row>
    <row r="357" ht="12.75">
      <c r="E357" s="84"/>
    </row>
    <row r="358" ht="12.75">
      <c r="E358" s="84"/>
    </row>
    <row r="359" ht="12.75">
      <c r="E359" s="84"/>
    </row>
    <row r="360" ht="12.75">
      <c r="E360" s="84"/>
    </row>
    <row r="361" ht="12.75">
      <c r="E361" s="84"/>
    </row>
    <row r="362" ht="12.75">
      <c r="E362" s="84"/>
    </row>
    <row r="363" ht="12.75">
      <c r="E363" s="84"/>
    </row>
    <row r="364" ht="12.75">
      <c r="E364" s="84"/>
    </row>
    <row r="365" ht="12.75">
      <c r="E365" s="84"/>
    </row>
    <row r="366" ht="12.75">
      <c r="E366" s="84"/>
    </row>
    <row r="367" ht="12.75">
      <c r="E367" s="84"/>
    </row>
    <row r="368" ht="12.75">
      <c r="E368" s="84"/>
    </row>
    <row r="369" ht="12.75">
      <c r="E369" s="84"/>
    </row>
    <row r="370" ht="12.75">
      <c r="E370" s="84"/>
    </row>
    <row r="371" ht="12.75">
      <c r="E371" s="84"/>
    </row>
    <row r="372" ht="12.75">
      <c r="E372" s="84"/>
    </row>
    <row r="373" ht="12.75">
      <c r="E373" s="84"/>
    </row>
    <row r="374" ht="12.75">
      <c r="E374" s="84"/>
    </row>
    <row r="375" ht="12.75">
      <c r="E375" s="84"/>
    </row>
  </sheetData>
  <sheetProtection password="EC45" sheet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64">
      <selection activeCell="A89" sqref="A89"/>
    </sheetView>
  </sheetViews>
  <sheetFormatPr defaultColWidth="9.140625" defaultRowHeight="12.75"/>
  <cols>
    <col min="1" max="1" width="64.140625" style="82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31" t="s">
        <v>59</v>
      </c>
      <c r="B1" s="232" t="s">
        <v>914</v>
      </c>
      <c r="C1" s="177"/>
      <c r="D1" s="233" t="s">
        <v>915</v>
      </c>
      <c r="E1" s="234" t="s">
        <v>914</v>
      </c>
    </row>
    <row r="2" spans="1:5" ht="15.75">
      <c r="A2" s="184" t="s">
        <v>431</v>
      </c>
      <c r="B2" s="185">
        <v>1</v>
      </c>
      <c r="D2" s="1">
        <v>6</v>
      </c>
      <c r="E2" s="28" t="s">
        <v>916</v>
      </c>
    </row>
    <row r="3" spans="1:5" ht="16.5" thickBot="1">
      <c r="A3" s="184" t="s">
        <v>432</v>
      </c>
      <c r="B3" s="185">
        <v>3</v>
      </c>
      <c r="D3" s="2">
        <v>12</v>
      </c>
      <c r="E3" s="29" t="s">
        <v>917</v>
      </c>
    </row>
    <row r="4" spans="1:2" ht="15.75">
      <c r="A4" s="184" t="s">
        <v>433</v>
      </c>
      <c r="B4" s="185">
        <v>15</v>
      </c>
    </row>
    <row r="5" spans="1:2" ht="15.75">
      <c r="A5" s="184" t="s">
        <v>434</v>
      </c>
      <c r="B5" s="185">
        <v>21</v>
      </c>
    </row>
    <row r="6" spans="1:2" ht="15.75">
      <c r="A6" s="184" t="s">
        <v>435</v>
      </c>
      <c r="B6" s="185">
        <v>31</v>
      </c>
    </row>
    <row r="7" spans="1:2" ht="15.75">
      <c r="A7" s="184" t="s">
        <v>436</v>
      </c>
      <c r="B7" s="185">
        <v>37</v>
      </c>
    </row>
    <row r="8" spans="1:2" ht="15.75">
      <c r="A8" s="184" t="s">
        <v>437</v>
      </c>
      <c r="B8" s="185">
        <v>43</v>
      </c>
    </row>
    <row r="9" spans="1:2" ht="15.75">
      <c r="A9" s="184" t="s">
        <v>438</v>
      </c>
      <c r="B9" s="185">
        <v>47</v>
      </c>
    </row>
    <row r="10" spans="1:2" ht="15.75">
      <c r="A10" s="184" t="s">
        <v>439</v>
      </c>
      <c r="B10" s="185">
        <v>55</v>
      </c>
    </row>
    <row r="11" spans="1:2" ht="15.75">
      <c r="A11" s="184" t="s">
        <v>440</v>
      </c>
      <c r="B11" s="185">
        <v>57</v>
      </c>
    </row>
    <row r="12" spans="1:2" ht="15.75">
      <c r="A12" s="184" t="s">
        <v>441</v>
      </c>
      <c r="B12" s="185">
        <v>63</v>
      </c>
    </row>
    <row r="13" spans="1:2" ht="15.75">
      <c r="A13" s="184" t="s">
        <v>442</v>
      </c>
      <c r="B13" s="185">
        <v>85</v>
      </c>
    </row>
    <row r="14" spans="1:2" ht="15.75">
      <c r="A14" s="184" t="s">
        <v>443</v>
      </c>
      <c r="B14" s="185">
        <v>87</v>
      </c>
    </row>
    <row r="15" spans="1:2" ht="15.75">
      <c r="A15" s="184" t="s">
        <v>444</v>
      </c>
      <c r="B15" s="185">
        <v>141</v>
      </c>
    </row>
    <row r="16" spans="1:2" ht="15.75">
      <c r="A16" s="184" t="s">
        <v>445</v>
      </c>
      <c r="B16" s="185">
        <v>147</v>
      </c>
    </row>
    <row r="17" spans="1:2" ht="15.75">
      <c r="A17" s="184" t="s">
        <v>446</v>
      </c>
      <c r="B17" s="185">
        <v>127</v>
      </c>
    </row>
    <row r="18" spans="1:2" ht="15" customHeight="1">
      <c r="A18" s="184" t="s">
        <v>447</v>
      </c>
      <c r="B18" s="185">
        <v>133</v>
      </c>
    </row>
    <row r="19" spans="1:2" ht="15.75">
      <c r="A19" s="184" t="s">
        <v>448</v>
      </c>
      <c r="B19" s="185">
        <v>153</v>
      </c>
    </row>
    <row r="20" spans="1:2" ht="15.75">
      <c r="A20" s="184" t="s">
        <v>449</v>
      </c>
      <c r="B20" s="185">
        <v>159</v>
      </c>
    </row>
    <row r="21" spans="1:2" ht="15.75">
      <c r="A21" s="184" t="s">
        <v>450</v>
      </c>
      <c r="B21" s="185">
        <v>171</v>
      </c>
    </row>
    <row r="22" spans="1:2" ht="15.75">
      <c r="A22" s="184" t="s">
        <v>451</v>
      </c>
      <c r="B22" s="185">
        <v>165</v>
      </c>
    </row>
    <row r="23" spans="1:2" ht="15.75">
      <c r="A23" s="184" t="s">
        <v>452</v>
      </c>
      <c r="B23" s="185">
        <v>5</v>
      </c>
    </row>
    <row r="24" spans="1:2" ht="15.75">
      <c r="A24" s="184" t="s">
        <v>453</v>
      </c>
      <c r="B24" s="185">
        <v>167</v>
      </c>
    </row>
    <row r="25" spans="1:2" ht="15.75">
      <c r="A25" s="184" t="s">
        <v>454</v>
      </c>
      <c r="B25" s="185">
        <v>51</v>
      </c>
    </row>
    <row r="26" spans="1:2" ht="15.75">
      <c r="A26" s="184" t="s">
        <v>455</v>
      </c>
      <c r="B26" s="185">
        <v>67</v>
      </c>
    </row>
    <row r="27" spans="1:2" ht="15.75">
      <c r="A27" s="184" t="s">
        <v>456</v>
      </c>
      <c r="B27" s="185">
        <v>69</v>
      </c>
    </row>
    <row r="28" spans="1:2" ht="15.75">
      <c r="A28" s="184" t="s">
        <v>457</v>
      </c>
      <c r="B28" s="185">
        <v>109</v>
      </c>
    </row>
    <row r="29" spans="1:2" ht="15.75">
      <c r="A29" s="184" t="s">
        <v>458</v>
      </c>
      <c r="B29" s="185">
        <v>113</v>
      </c>
    </row>
    <row r="30" spans="1:2" ht="15.75">
      <c r="A30" s="184" t="s">
        <v>459</v>
      </c>
      <c r="B30" s="185">
        <v>137</v>
      </c>
    </row>
    <row r="31" spans="1:2" ht="15.75">
      <c r="A31" s="184" t="s">
        <v>460</v>
      </c>
      <c r="B31" s="185">
        <v>157</v>
      </c>
    </row>
    <row r="32" spans="1:2" ht="15.75">
      <c r="A32" s="184" t="s">
        <v>461</v>
      </c>
      <c r="B32" s="185">
        <v>7</v>
      </c>
    </row>
    <row r="33" spans="1:2" ht="15.75">
      <c r="A33" s="184" t="s">
        <v>462</v>
      </c>
      <c r="B33" s="185">
        <v>9</v>
      </c>
    </row>
    <row r="34" spans="1:2" ht="15.75">
      <c r="A34" s="184" t="s">
        <v>463</v>
      </c>
      <c r="B34" s="185">
        <v>13</v>
      </c>
    </row>
    <row r="35" spans="1:2" ht="15.75">
      <c r="A35" s="184" t="s">
        <v>464</v>
      </c>
      <c r="B35" s="185">
        <v>17</v>
      </c>
    </row>
    <row r="36" spans="1:2" ht="15.75">
      <c r="A36" s="184" t="s">
        <v>465</v>
      </c>
      <c r="B36" s="185">
        <v>19</v>
      </c>
    </row>
    <row r="37" spans="1:2" ht="15.75">
      <c r="A37" s="184" t="s">
        <v>466</v>
      </c>
      <c r="B37" s="185">
        <v>23</v>
      </c>
    </row>
    <row r="38" spans="1:2" ht="15.75">
      <c r="A38" s="184" t="s">
        <v>467</v>
      </c>
      <c r="B38" s="185">
        <v>27</v>
      </c>
    </row>
    <row r="39" spans="1:2" ht="15.75">
      <c r="A39" s="184" t="s">
        <v>468</v>
      </c>
      <c r="B39" s="185">
        <v>25</v>
      </c>
    </row>
    <row r="40" spans="1:2" ht="15.75">
      <c r="A40" s="184" t="s">
        <v>469</v>
      </c>
      <c r="B40" s="185">
        <v>29</v>
      </c>
    </row>
    <row r="41" spans="1:2" ht="15.75">
      <c r="A41" s="184" t="s">
        <v>470</v>
      </c>
      <c r="B41" s="185">
        <v>35</v>
      </c>
    </row>
    <row r="42" spans="1:2" ht="15.75">
      <c r="A42" s="184" t="s">
        <v>471</v>
      </c>
      <c r="B42" s="185">
        <v>39</v>
      </c>
    </row>
    <row r="43" spans="1:2" ht="15.75">
      <c r="A43" s="184" t="s">
        <v>472</v>
      </c>
      <c r="B43" s="185">
        <v>49</v>
      </c>
    </row>
    <row r="44" spans="1:2" ht="15.75">
      <c r="A44" s="184" t="s">
        <v>473</v>
      </c>
      <c r="B44" s="185">
        <v>45</v>
      </c>
    </row>
    <row r="45" spans="1:2" ht="15.75">
      <c r="A45" s="184" t="s">
        <v>474</v>
      </c>
      <c r="B45" s="185">
        <v>59</v>
      </c>
    </row>
    <row r="46" spans="1:2" ht="15.75">
      <c r="A46" s="184" t="s">
        <v>475</v>
      </c>
      <c r="B46" s="185">
        <v>61</v>
      </c>
    </row>
    <row r="47" spans="1:2" ht="15.75">
      <c r="A47" s="184" t="s">
        <v>476</v>
      </c>
      <c r="B47" s="185">
        <v>65</v>
      </c>
    </row>
    <row r="48" spans="1:2" ht="15.75">
      <c r="A48" s="184" t="s">
        <v>477</v>
      </c>
      <c r="B48" s="185">
        <v>75</v>
      </c>
    </row>
    <row r="49" spans="1:2" ht="15.75">
      <c r="A49" s="184" t="s">
        <v>478</v>
      </c>
      <c r="B49" s="185">
        <v>77</v>
      </c>
    </row>
    <row r="50" spans="1:2" ht="15.75">
      <c r="A50" s="184" t="s">
        <v>479</v>
      </c>
      <c r="B50" s="185">
        <v>79</v>
      </c>
    </row>
    <row r="51" spans="1:2" ht="15.75">
      <c r="A51" s="184" t="s">
        <v>481</v>
      </c>
      <c r="B51" s="185">
        <v>81</v>
      </c>
    </row>
    <row r="52" spans="1:2" ht="15.75">
      <c r="A52" s="184" t="s">
        <v>482</v>
      </c>
      <c r="B52" s="185">
        <v>83</v>
      </c>
    </row>
    <row r="53" spans="1:2" ht="15.75">
      <c r="A53" s="184" t="s">
        <v>483</v>
      </c>
      <c r="B53" s="185">
        <v>91</v>
      </c>
    </row>
    <row r="54" spans="1:2" ht="15.75">
      <c r="A54" s="184" t="s">
        <v>484</v>
      </c>
      <c r="B54" s="185">
        <v>93</v>
      </c>
    </row>
    <row r="55" spans="1:2" ht="15.75">
      <c r="A55" s="184" t="s">
        <v>485</v>
      </c>
      <c r="B55" s="185">
        <v>95</v>
      </c>
    </row>
    <row r="56" spans="1:2" ht="15.75">
      <c r="A56" s="184" t="s">
        <v>486</v>
      </c>
      <c r="B56" s="185">
        <v>97</v>
      </c>
    </row>
    <row r="57" spans="1:2" ht="15.75">
      <c r="A57" s="184" t="s">
        <v>487</v>
      </c>
      <c r="B57" s="185">
        <v>99</v>
      </c>
    </row>
    <row r="58" spans="1:2" ht="15.75">
      <c r="A58" s="184" t="s">
        <v>488</v>
      </c>
      <c r="B58" s="185">
        <v>101</v>
      </c>
    </row>
    <row r="59" spans="1:2" ht="15.75">
      <c r="A59" s="184" t="s">
        <v>489</v>
      </c>
      <c r="B59" s="185">
        <v>103</v>
      </c>
    </row>
    <row r="60" spans="1:2" ht="15.75">
      <c r="A60" s="184" t="s">
        <v>490</v>
      </c>
      <c r="B60" s="185">
        <v>105</v>
      </c>
    </row>
    <row r="61" spans="1:2" ht="15.75">
      <c r="A61" s="184" t="s">
        <v>491</v>
      </c>
      <c r="B61" s="185">
        <v>107</v>
      </c>
    </row>
    <row r="62" spans="1:2" ht="15.75">
      <c r="A62" s="184" t="s">
        <v>492</v>
      </c>
      <c r="B62" s="185">
        <v>115</v>
      </c>
    </row>
    <row r="63" spans="1:2" ht="15.75">
      <c r="A63" s="184" t="s">
        <v>493</v>
      </c>
      <c r="B63" s="185">
        <v>117</v>
      </c>
    </row>
    <row r="64" spans="1:2" ht="15.75">
      <c r="A64" s="184" t="s">
        <v>494</v>
      </c>
      <c r="B64" s="185">
        <v>119</v>
      </c>
    </row>
    <row r="65" spans="1:2" ht="15.75">
      <c r="A65" s="184" t="s">
        <v>495</v>
      </c>
      <c r="B65" s="185">
        <v>121</v>
      </c>
    </row>
    <row r="66" spans="1:2" ht="15.75">
      <c r="A66" s="184" t="s">
        <v>496</v>
      </c>
      <c r="B66" s="185">
        <v>125</v>
      </c>
    </row>
    <row r="67" spans="1:2" ht="15.75">
      <c r="A67" s="184" t="s">
        <v>497</v>
      </c>
      <c r="B67" s="185">
        <v>129</v>
      </c>
    </row>
    <row r="68" spans="1:2" ht="15.75">
      <c r="A68" s="184" t="s">
        <v>498</v>
      </c>
      <c r="B68" s="185">
        <v>131</v>
      </c>
    </row>
    <row r="69" spans="1:2" ht="15.75">
      <c r="A69" s="184" t="s">
        <v>499</v>
      </c>
      <c r="B69" s="185">
        <v>135</v>
      </c>
    </row>
    <row r="70" spans="1:2" ht="15.75">
      <c r="A70" s="184" t="s">
        <v>500</v>
      </c>
      <c r="B70" s="185">
        <v>139</v>
      </c>
    </row>
    <row r="71" spans="1:2" ht="15.75">
      <c r="A71" s="184" t="s">
        <v>501</v>
      </c>
      <c r="B71" s="185">
        <v>143</v>
      </c>
    </row>
    <row r="72" spans="1:2" ht="15.75">
      <c r="A72" s="184" t="s">
        <v>502</v>
      </c>
      <c r="B72" s="185">
        <v>145</v>
      </c>
    </row>
    <row r="73" spans="1:2" ht="15.75">
      <c r="A73" s="184" t="s">
        <v>503</v>
      </c>
      <c r="B73" s="185">
        <v>149</v>
      </c>
    </row>
    <row r="74" spans="1:2" ht="15.75">
      <c r="A74" s="184" t="s">
        <v>504</v>
      </c>
      <c r="B74" s="185">
        <v>151</v>
      </c>
    </row>
    <row r="75" spans="1:2" ht="15.75">
      <c r="A75" s="184" t="s">
        <v>505</v>
      </c>
      <c r="B75" s="185">
        <v>155</v>
      </c>
    </row>
    <row r="76" spans="1:2" ht="15.75">
      <c r="A76" s="184" t="s">
        <v>506</v>
      </c>
      <c r="B76" s="185">
        <v>163</v>
      </c>
    </row>
    <row r="77" spans="1:2" ht="15.75">
      <c r="A77" s="184" t="s">
        <v>507</v>
      </c>
      <c r="B77" s="185">
        <v>177</v>
      </c>
    </row>
    <row r="78" spans="1:2" ht="15.75">
      <c r="A78" s="184" t="s">
        <v>508</v>
      </c>
      <c r="B78" s="185">
        <v>89</v>
      </c>
    </row>
    <row r="79" spans="1:2" ht="15.75">
      <c r="A79" s="184" t="s">
        <v>509</v>
      </c>
      <c r="B79" s="185">
        <v>123</v>
      </c>
    </row>
    <row r="80" spans="1:2" ht="15.75">
      <c r="A80" s="184" t="s">
        <v>510</v>
      </c>
      <c r="B80" s="185">
        <v>33</v>
      </c>
    </row>
    <row r="81" spans="1:2" ht="15.75">
      <c r="A81" s="184" t="s">
        <v>511</v>
      </c>
      <c r="B81" s="185">
        <v>11</v>
      </c>
    </row>
    <row r="82" spans="1:2" ht="15.75">
      <c r="A82" s="184" t="s">
        <v>512</v>
      </c>
      <c r="B82" s="185">
        <v>161</v>
      </c>
    </row>
    <row r="83" spans="1:2" ht="15.75">
      <c r="A83" s="184" t="s">
        <v>513</v>
      </c>
      <c r="B83" s="185">
        <v>173</v>
      </c>
    </row>
    <row r="84" spans="1:2" ht="15.75">
      <c r="A84" s="184" t="s">
        <v>514</v>
      </c>
      <c r="B84" s="185">
        <v>175</v>
      </c>
    </row>
    <row r="85" spans="1:2" ht="15.75">
      <c r="A85" s="241" t="s">
        <v>1050</v>
      </c>
      <c r="B85" s="242">
        <v>197</v>
      </c>
    </row>
    <row r="86" spans="1:2" ht="15.75">
      <c r="A86" s="241" t="s">
        <v>1051</v>
      </c>
      <c r="B86" s="242">
        <v>199</v>
      </c>
    </row>
    <row r="87" spans="1:2" ht="32.25" thickBot="1">
      <c r="A87" s="186" t="s">
        <v>908</v>
      </c>
      <c r="B87" s="187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2012-12-11T11:00:28Z</cp:lastPrinted>
  <dcterms:created xsi:type="dcterms:W3CDTF">2004-03-24T19:37:04Z</dcterms:created>
  <dcterms:modified xsi:type="dcterms:W3CDTF">2014-07-02T09:05:20Z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