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15" windowWidth="10230" windowHeight="8955" tabRatio="888" activeTab="4"/>
  </bookViews>
  <sheets>
    <sheet name="Титул ф.8" sheetId="1" r:id="rId1"/>
    <sheet name="Разделы 1, 2" sheetId="2" r:id="rId2"/>
    <sheet name="Раздел 3" sheetId="3" r:id="rId3"/>
    <sheet name="Раздел 4" sheetId="4" r:id="rId4"/>
    <sheet name="Разделы 5, 6, 7, 8" sheetId="5" r:id="rId5"/>
    <sheet name="Раздел 9" sheetId="6" r:id="rId6"/>
    <sheet name="ФЛК (обязательный)" sheetId="7" r:id="rId7"/>
    <sheet name="ФЛК (информационный)" sheetId="8" r:id="rId8"/>
    <sheet name="Списки" sheetId="9" r:id="rId9"/>
  </sheets>
  <definedNames>
    <definedName name="_xlnm._FilterDatabase" localSheetId="6" hidden="1">'ФЛК (обязательный)'!$A$1:$A$1332</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5">'Раздел 9'!$A$1:$AR$147</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6.xml><?xml version="1.0" encoding="utf-8"?>
<comments xmlns="http://schemas.openxmlformats.org/spreadsheetml/2006/main">
  <authors>
    <author>admin</author>
  </authors>
  <commentList>
    <comment ref="A10" authorId="0">
      <text>
        <r>
          <rPr>
            <b/>
            <sz val="14"/>
            <rFont val="Tahoma"/>
            <family val="2"/>
          </rPr>
          <t>admin:</t>
        </r>
        <r>
          <rPr>
            <sz val="14"/>
            <rFont val="Tahoma"/>
            <family val="2"/>
          </rPr>
          <t xml:space="preserve">
Не включается в  строки 1-8 и в качество рассмотрения</t>
        </r>
      </text>
    </comment>
  </commentList>
</comments>
</file>

<file path=xl/sharedStrings.xml><?xml version="1.0" encoding="utf-8"?>
<sst xmlns="http://schemas.openxmlformats.org/spreadsheetml/2006/main" count="4814" uniqueCount="966">
  <si>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</si>
  <si>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</si>
  <si>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</si>
  <si>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</si>
  <si>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</si>
  <si>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</si>
  <si>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</si>
  <si>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</si>
  <si>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</si>
  <si>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</si>
  <si>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</si>
  <si>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</si>
  <si>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</si>
  <si>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</si>
  <si>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</si>
  <si>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</si>
  <si>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</si>
  <si>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</si>
  <si>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</si>
  <si>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</si>
  <si>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</si>
  <si>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</si>
  <si>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</si>
  <si>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</si>
  <si>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</si>
  <si>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</si>
  <si>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</si>
  <si>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</si>
  <si>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</si>
  <si>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</si>
  <si>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</si>
  <si>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</si>
  <si>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</si>
  <si>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</si>
  <si>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</si>
  <si>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</si>
  <si>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</si>
  <si>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</si>
  <si>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</si>
  <si>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</si>
  <si>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</si>
  <si>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</si>
  <si>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</si>
  <si>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</si>
  <si>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</si>
  <si>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</si>
  <si>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</si>
  <si>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</si>
  <si>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</si>
  <si>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</si>
  <si>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</si>
  <si>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</si>
  <si>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</si>
  <si>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</si>
  <si>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</si>
  <si>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</si>
  <si>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</si>
  <si>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</si>
  <si>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</si>
  <si>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</si>
  <si>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</si>
  <si>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</si>
  <si>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</si>
  <si>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</si>
  <si>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</si>
  <si>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</si>
  <si>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</si>
  <si>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</si>
  <si>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</si>
  <si>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</si>
  <si>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</si>
  <si>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</si>
  <si>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</si>
  <si>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</si>
  <si>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</si>
  <si>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</si>
  <si>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</si>
  <si>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</si>
  <si>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</si>
  <si>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</si>
  <si>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</si>
  <si>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</si>
  <si>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</si>
  <si>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</si>
  <si>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</si>
  <si>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</si>
  <si>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</si>
  <si>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</si>
  <si>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</si>
  <si>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</si>
  <si>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</si>
  <si>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</si>
  <si>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</si>
  <si>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</si>
  <si>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</si>
  <si>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</si>
  <si>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</si>
  <si>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</si>
  <si>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</si>
  <si>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</si>
  <si>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</si>
  <si>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</si>
  <si>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</si>
  <si>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</si>
  <si>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</si>
  <si>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</si>
  <si>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</si>
  <si>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</si>
  <si>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</si>
  <si>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</si>
  <si>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дела о реабилитации по жалобам обычно не рассматриваются</t>
  </si>
  <si>
    <t>в разд.4 графа 8 равна сумме граф 2-7</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</si>
  <si>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</si>
  <si>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</si>
  <si>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</si>
  <si>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</si>
  <si>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</si>
  <si>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</si>
  <si>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</si>
  <si>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</si>
  <si>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</si>
  <si>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</si>
  <si>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</si>
  <si>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</si>
  <si>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</si>
  <si>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</si>
  <si>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</si>
  <si>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</si>
  <si>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</si>
  <si>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</si>
  <si>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</si>
  <si>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в разд.2 гр.15 по строке 6-7 не должны заполняться</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</si>
  <si>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</si>
  <si>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</si>
  <si>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</si>
  <si>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</si>
  <si>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</si>
  <si>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</si>
  <si>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</si>
  <si>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</si>
  <si>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</si>
  <si>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</si>
  <si>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</si>
  <si>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Районный суд (по 1 инстанции)</t>
  </si>
  <si>
    <t>294-298.1, 
317-321</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</si>
  <si>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</si>
  <si>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</si>
  <si>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</si>
  <si>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Остаток  нерассмотренных жалоб и представлений на конец 
отчетного периода</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</si>
  <si>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</si>
  <si>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</si>
  <si>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</si>
  <si>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</si>
  <si>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</si>
  <si>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</si>
  <si>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</si>
  <si>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</si>
  <si>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</si>
  <si>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</si>
  <si>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</si>
  <si>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</si>
  <si>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</si>
  <si>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</si>
  <si>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</si>
  <si>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</si>
  <si>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</si>
  <si>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</si>
  <si>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</si>
  <si>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</si>
  <si>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</si>
  <si>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</si>
  <si>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</si>
  <si>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</si>
  <si>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</si>
  <si>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</si>
  <si>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</si>
  <si>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</si>
  <si>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</si>
  <si>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</si>
  <si>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</si>
  <si>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</si>
  <si>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</si>
  <si>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</si>
  <si>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</si>
  <si>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 xml:space="preserve">Секретарь с/з Чугунова О.С. </t>
  </si>
  <si>
    <t xml:space="preserve">       с направлением на новое судебное рассмотрение                                                                                                                                                                                                                                                                                                                                                                                                                                                                                                                                                                                                                                                                                                                                                                                                                                                                                                                                                                                                                                                                                                                                                                                                                                                                                                                                                                                                                                                                                                                                                                                                                                                                                                                                                                                                                                                                                                                                                                                                                                                             </t>
  </si>
  <si>
    <t>Ф.F8r разд.3 для стл.1-40 для стр.5-8
=
0</t>
  </si>
  <si>
    <t>337044</t>
  </si>
  <si>
    <t>Ф.F8r разд.4 стл.17 стр.1
=
Ф.F8r разд.3 стл.16 стр.2</t>
  </si>
  <si>
    <t>337047</t>
  </si>
  <si>
    <t>Ф.F8r разд.4 для стл.2-19 стр.1
=
Ф.F8r разд.4 для стл.2-19 сумма стр.46-49</t>
  </si>
  <si>
    <t>337050</t>
  </si>
  <si>
    <t>Ф.F8r разд.2 стл.20 для стр.1-7
&lt;=
Ф.F8r разд.2 стл.11 для стр.1-7</t>
  </si>
  <si>
    <t>337053</t>
  </si>
  <si>
    <t>Ф.F8r разд.1 сумма стл.5-6 стр.1
=
Ф.F8r разд.1 стл.8 стр.1</t>
  </si>
  <si>
    <t>337056</t>
  </si>
  <si>
    <t>Ф.F8r разд.3 стл.32 стр.9
=
Ф.F8r разд.2 стл.10 стр.6</t>
  </si>
  <si>
    <t>337059</t>
  </si>
  <si>
    <t>Ф.F8r разд.4 стл.7 стр.1
=
Ф.F8r разд.3 стл.6 стр.2</t>
  </si>
  <si>
    <t>337062</t>
  </si>
  <si>
    <t>Ф.F8r разд.5 стл.1 сумма стр.1-5
=
Ф.F8r разд.2 стл.8 стр.1
+
Ф.F8r разд.2 стл.10 стр.1</t>
  </si>
  <si>
    <t>337065</t>
  </si>
  <si>
    <t>Ф.F8r разд.2 для стл.1-22 стр.1
=
Ф.F8r разд.2 для стл.1-22 сумма стр.2-5
+
Ф.F8r разд.2 для стл.1-22 стр.7</t>
  </si>
  <si>
    <t>337068</t>
  </si>
  <si>
    <t>Ф.F8r разд.4 для стл.24-25 стр.1
=
Ф.F8r разд.3 для стл.23-24 сумма стр.5-8</t>
  </si>
  <si>
    <t>337071</t>
  </si>
  <si>
    <t>Ф.F8r разд.4 стл.33 для стр.1-54
=
Ф.F8r разд.4 стл.8 для стр.1-54
+
Ф.F8r разд.4 сумма стл.15-26 для стр.1-54</t>
  </si>
  <si>
    <t>337074</t>
  </si>
  <si>
    <t>Ф.F8r разд.2 стл.15 для стр.6-7
=
0</t>
  </si>
  <si>
    <t>337077</t>
  </si>
  <si>
    <t>Ф.F8r разд.2 стл.21 для стр.1-7
&gt;=
Ф.F8r разд.2 стл.20 для стр.1-7</t>
  </si>
  <si>
    <t>337080</t>
  </si>
  <si>
    <t>Ф.F8r разд.2 для стл.7-8 стр.7
=
0</t>
  </si>
  <si>
    <t>337083</t>
  </si>
  <si>
    <t>Ф.F8r разд.3 стл.32 стр.1
+
Ф.F8r разд.3 стл.32 стр.10
+
Ф.F8r разд.3 стл.6 стр.2
+
Ф.F8r разд.3 стл.13 стр.2
+
Ф.F8r разд.3 стл.16 стр.2
+
Ф.F8r разд.3 стл.19 стр.2
+
Ф.F8r разд.3 стл.20 стр.2
+
Ф.F8r разд.3 стл.26 стр.2
+
Ф.F8r разд.3 стл.27 стр.2
+
Ф.F8r разд.3 стл.21 стр.4
+
Ф.F8r разд.3 стл.22 стр.4
+
Ф.F8r разд.3 стл.23 стр.5
+
Ф.F8r разд.3 стл.24 стр.5
+
Ф.F8r разд.3 стл.28 стр.5
+
Ф.F8r разд.3 стл.29 стр.5
+
Ф.F8r разд.3 стл.23 сумма стр.6-8
+
Ф.F8r разд.3 стл.24 сумма стр.6-8
+
Ф.F8r разд.3 стл.26 сумма стр.6-8
+
Ф.F8r разд.3 стл.29 сумма стр.6-8
=
Ф.F8r разд.2 стл.8 стр.1
+
Ф.F8r разд.2 стл.10 стр.1</t>
  </si>
  <si>
    <t>337110</t>
  </si>
  <si>
    <t>Ф.F8r разд.4 для стл.18-19 стр.1
=
Ф.F8r разд.3 для стл.17-18 стр.1
+
Ф.F8r разд.3 для стл.17-18 стр.10</t>
  </si>
  <si>
    <t>337113</t>
  </si>
  <si>
    <t>Ф.F8r разд.4 для стл.20-21 стр.1
=
Ф.F8r разд.3 для стл.19-20 стр.2</t>
  </si>
  <si>
    <t>337116</t>
  </si>
  <si>
    <t>Ф.F8r разд.4 для стл.2-25 стр.52
=
0</t>
  </si>
  <si>
    <t>337119</t>
  </si>
  <si>
    <t>Ф.F8r разд.4 для стл.34-35 стр.52
=
0</t>
  </si>
  <si>
    <t>337122</t>
  </si>
  <si>
    <t>Ф.F8r разд.4 для стл.38-40 стр.52
=
0</t>
  </si>
  <si>
    <t>337125</t>
  </si>
  <si>
    <t>Ф.F8r разд.4 стл.26 для стр.1-54
&gt;=
Ф.F8r разд.4 сумма стл.27-30 для стр.1-54</t>
  </si>
  <si>
    <t>337128</t>
  </si>
  <si>
    <t>Ф.F8r разд.4 стл.26 для стр.1-54
&gt;=
Ф.F8r разд.4 сумма стл.31-32 для стр.1-54</t>
  </si>
  <si>
    <t>337131</t>
  </si>
  <si>
    <t>Ф.F8r разд.3 для стл.33-40 стр.9
=
0</t>
  </si>
  <si>
    <t>337132</t>
  </si>
  <si>
    <t>Ф.F8r разд.9 сумма стл.1-41 сумма стр.1-127
=
0</t>
  </si>
  <si>
    <t>Разд.9 не заполняется</t>
  </si>
  <si>
    <t>336825</t>
  </si>
  <si>
    <t>Ф.F8r разд.1 стл.7 стр.1=0</t>
  </si>
  <si>
    <t>Московский окружной военный суд (2-й Западный ОВС*)</t>
  </si>
  <si>
    <t>Ленинградский окружной военный суд (1-й Западный ОВС*)</t>
  </si>
  <si>
    <t xml:space="preserve">Приволжский окружной военный суд (СП Центрального ОВС*) </t>
  </si>
  <si>
    <t>Западно-Сибирский окружной военный суд (СП 2-го Восточного ОВС*)</t>
  </si>
  <si>
    <t>Восточно-Сибирский окружной военный суд (2-й Восточный ОВС, без СП 2-го Восточного ОВС*)</t>
  </si>
  <si>
    <t>Дальневосточный окружной военный суд (1-й Восточный ОВС*)</t>
  </si>
  <si>
    <r>
      <t xml:space="preserve">3 окружной военный суд </t>
    </r>
    <r>
      <rPr>
        <b/>
        <vertAlign val="superscript"/>
        <sz val="24"/>
        <rFont val="Times New Roman"/>
        <family val="1"/>
      </rPr>
      <t>**</t>
    </r>
  </si>
  <si>
    <t xml:space="preserve"> *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</si>
  <si>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</si>
  <si>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с нарушением сроков, установленных УПК РФ</t>
  </si>
  <si>
    <t>В отношении лиц, необоснованно репрессированных по политическим мотивам</t>
  </si>
  <si>
    <r>
      <t xml:space="preserve">Контрольные равенства: 1) 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</si>
  <si>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169-200.6</t>
  </si>
  <si>
    <t xml:space="preserve"> 208-210.1</t>
  </si>
  <si>
    <r>
      <t xml:space="preserve">ИТОГО по первой инстанции 
по всем кассационным судам общей юрисдикции 
</t>
    </r>
    <r>
      <rPr>
        <b/>
        <sz val="12"/>
        <rFont val="Times New Roman"/>
        <family val="1"/>
      </rPr>
      <t>(по гр. 1-41 равно стр.1 раздела 4  гр. 1-41)</t>
    </r>
    <r>
      <rPr>
        <b/>
        <sz val="16"/>
        <rFont val="Times New Roman"/>
        <family val="1"/>
      </rPr>
      <t>, 
в т. ч. :</t>
    </r>
  </si>
  <si>
    <t>Всего по ПЕРВОМУ  кассационному суду общей юрисдикции</t>
  </si>
  <si>
    <t>Всего по ВТОРОМУ   кассационному суду общей юрисдикции</t>
  </si>
  <si>
    <t>Всего по ТРЕТЬЕМУ  кассационному суду общей юрисдикции</t>
  </si>
  <si>
    <t>Всего по ЧЕТВЕРТОМУ  кассационному суду общей юрисдикции</t>
  </si>
  <si>
    <t>Всего по ПЯТОМУ  кассационному суду общей юрисдикции</t>
  </si>
  <si>
    <t>Всего по ШЕСТОМУ  кассационному суду общей юрисдикции</t>
  </si>
  <si>
    <t>Всего по СЕДЬМОМУ  кассационному суду общей юрисдикции</t>
  </si>
  <si>
    <t>Всего по ВОСЬМОМУ  кассационному суду общей юрисдикции</t>
  </si>
  <si>
    <t>Всего по ДЕВЯТОМУ  кассационному суду общей юрисдикции</t>
  </si>
  <si>
    <t xml:space="preserve">в том числе по делам ОВС (ОФВС) и  гарнизонных военных судов, относящимся к военным округам ОВС (ОФВС) </t>
  </si>
  <si>
    <t>Всего по кассационному военному суду  по судебным актам, вынесенных судами  по первой инстанции 
(равно стр.1 раздела 4)</t>
  </si>
  <si>
    <t xml:space="preserve">Уральский окружной военный суд (Центральный ОВС, без  СП ЦОВС*) </t>
  </si>
  <si>
    <r>
      <t>Северо-Кавказский окружной военный суд (Южный ОВС*)</t>
    </r>
    <r>
      <rPr>
        <b/>
        <vertAlign val="superscript"/>
        <sz val="16"/>
        <rFont val="Times New Roman"/>
        <family val="1"/>
      </rPr>
      <t xml:space="preserve"> </t>
    </r>
  </si>
  <si>
    <t>в том числе по делам ОВС (ОФВС)</t>
  </si>
  <si>
    <t>Из графы  33: "Итого"</t>
  </si>
  <si>
    <t>Всего по апелляционной инстанции (по делам Апелляционных судов общей юрисдикции)
по всем кассационным судам общей юрисдикции
(по гр. 2-41 равно стр.2 раздела 3  гр. 1-40)</t>
  </si>
  <si>
    <t>Всего по кассационному военному суду  по судебным актам, вынесенных  Апелляционным военным судом
(по гр. 2-41 равно стр.2 раздела 3  гр. 1-40)</t>
  </si>
  <si>
    <t>Контрольные равенства: 1)  графа 33 равна сумме граф 8, 15-21, 26;    2) графа 8 равна сумме граф 2-7; 3) графа 15 равна сумме граф 9-14; 4) графа 26 больше или равна сумме граф 27-30;   5) графы 1-41 строки 1, 102 равны графам 1-41 строки 1 раздела 3;    6) строка 1 равна сумме строк 15,25,37,46,54,64,72,85,95,102 по всем графам;   7)графы 2-41 сумма строк 96 и 115 равна графам 1-40 строки 2 раздела 3;   8) строка 15 равна сумме строк 2-14;     9) строка 25 равна сумме строк 16-24;    10) строка 37 равна сумме строк 26-36;     11) строка 46 равна сумме строк 38-45;     12) строка 54 равна сумме строк 47-53;    13) строка 64 равна сумме строк 55-63;      14) строка 72 равна сумме строк 65-71;    15) строка 85 равна сумме строк 73-84;     16) строка 95 равна сумме строк 86-94;    17) строка 96 равна сумме строк 97-101;    18) строка 115 равна сумме строк 116-127; 19) сумма строк 1, 96,102, 115 гр.1 равна стр.1 гр.12 разд.2; 19) строка 102 равна сумме строк 103-114</t>
  </si>
  <si>
    <t>Раздел 9. Результаты рассмотрения дел по удовлетворенным жалобам и представлениям кассационными судами общей юрисдикции, кассационным военным судом, Верховным Судом Российской Федерации*** по делам, рассмотренным первой, апелляционной и кассационной инстанциями (по числу лиц)</t>
  </si>
  <si>
    <t xml:space="preserve">*** Заполняется Верховным Судом Российской Федерации после начала действия апелляционных и кассационных судов              </t>
  </si>
  <si>
    <t>кассационные  постановления президиумов судов областного звена, кассационные суды общей юрисдикции, кассационного военного суда (по гл. 47.1 УПК РФ)</t>
  </si>
  <si>
    <t xml:space="preserve">Утверждена 
приказом Судебного департамента
при Верховном Суде Российской Федерации
от 11.04.2017 № 65 
(в редакции приказа от 30.05.2019 № 108)
</t>
  </si>
  <si>
    <t>Ф.F8r разд.3 стл.32 для стр.1-11
&gt;=
Ф.F8r разд.3 сумма стл.33-39 для стр.1-11</t>
  </si>
  <si>
    <t>в разд.3 графа 32 д/б больше или равна сумме граф 33-39</t>
  </si>
  <si>
    <t>Ф.F8r разд.4 стл.33 для стр.1-54
&gt;=
Ф.F8r разд.4 сумма стл.34-40 для стр.1-54</t>
  </si>
  <si>
    <t>в разд.4 графа 33 д/б больше или равна сумме граф 34-40</t>
  </si>
  <si>
    <t>432000, г. Ульяновск, ул. Железной Дивизии, д. 21-А/12</t>
  </si>
  <si>
    <t>107996, г. Москва, ул. Гиляровского, д. 31, корп. 2, И-90, ГСП-6</t>
  </si>
  <si>
    <t>Председатель суда Максимов А.И.</t>
  </si>
  <si>
    <t>(8422)33-12-60</t>
  </si>
  <si>
    <t>13.01.2020 г.</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</si>
  <si>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</si>
  <si>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</si>
  <si>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</si>
  <si>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</si>
  <si>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</si>
  <si>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</si>
  <si>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</si>
  <si>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</si>
  <si>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</si>
  <si>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</si>
  <si>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</si>
  <si>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</si>
  <si>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</si>
  <si>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</si>
  <si>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</si>
  <si>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</si>
  <si>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</si>
  <si>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</si>
  <si>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</si>
  <si>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</si>
  <si>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</si>
  <si>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</si>
  <si>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</si>
  <si>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</si>
  <si>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</si>
  <si>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</si>
  <si>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</si>
  <si>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</si>
  <si>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</si>
  <si>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</si>
  <si>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</si>
  <si>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</si>
  <si>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</si>
  <si>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</si>
  <si>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</si>
  <si>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</si>
  <si>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</si>
  <si>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</si>
  <si>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</si>
  <si>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</si>
  <si>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</si>
  <si>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</si>
  <si>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</si>
  <si>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</si>
  <si>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</si>
  <si>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</si>
  <si>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</si>
  <si>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</si>
  <si>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</si>
  <si>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</si>
  <si>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</si>
  <si>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</si>
  <si>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</si>
  <si>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</si>
  <si>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</si>
  <si>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</si>
  <si>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</si>
  <si>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</si>
  <si>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</si>
  <si>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</si>
  <si>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</si>
  <si>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</si>
  <si>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</si>
  <si>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</si>
  <si>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</si>
  <si>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</si>
  <si>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</si>
  <si>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</si>
  <si>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</si>
  <si>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разд.8 стр.1 "кол-во судов" должна быть=1</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</si>
  <si>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</si>
  <si>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</si>
  <si>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</si>
  <si>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</si>
  <si>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</si>
  <si>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</si>
  <si>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</si>
  <si>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</si>
  <si>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</si>
  <si>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</si>
  <si>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</si>
  <si>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</si>
  <si>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</si>
  <si>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</si>
  <si>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</si>
  <si>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</si>
  <si>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</si>
  <si>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</si>
  <si>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</si>
  <si>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</si>
  <si>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</si>
  <si>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</si>
  <si>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</si>
  <si>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</si>
  <si>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</si>
  <si>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</si>
  <si>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</si>
  <si>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</si>
  <si>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</si>
  <si>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</si>
  <si>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</si>
  <si>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</si>
  <si>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</si>
  <si>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</si>
  <si>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</si>
  <si>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</si>
  <si>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</si>
  <si>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</si>
  <si>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</si>
  <si>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</si>
  <si>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</si>
  <si>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</si>
  <si>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</si>
  <si>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</si>
  <si>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</si>
  <si>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</si>
  <si>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</si>
  <si>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</si>
  <si>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</si>
  <si>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</si>
  <si>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</si>
  <si>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</si>
  <si>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</si>
  <si>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</si>
  <si>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</si>
  <si>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</si>
  <si>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</si>
  <si>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</si>
  <si>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</si>
  <si>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</si>
  <si>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</si>
  <si>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</si>
  <si>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</si>
  <si>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</si>
  <si>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</si>
  <si>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</si>
  <si>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</si>
  <si>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</si>
  <si>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</si>
  <si>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</si>
  <si>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</si>
  <si>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</si>
  <si>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</si>
  <si>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</si>
  <si>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</si>
  <si>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</si>
  <si>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</si>
  <si>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</si>
  <si>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</si>
  <si>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разд.3 строки 1-4 графы 28-29 не должны заполняться</t>
  </si>
  <si>
    <t>в разд.3 строка 10 графы 19-20 не должны заполняться</t>
  </si>
  <si>
    <t>в разд.3 строка 9 графы 19-23 не должны заполняться</t>
  </si>
  <si>
    <t>в разд.3 строка 4 графы 26-27 не должны заполняться</t>
  </si>
  <si>
    <t>в разд.3 графа 23 не должна заполняться</t>
  </si>
  <si>
    <t>в разд.3 строка 4 графа 24 не должна заполняться</t>
  </si>
  <si>
    <t>в разд.3 строка 4 графы 19-20 не должны заполняться</t>
  </si>
  <si>
    <t>в разд.3 строка 4 графа 6 не должна заполняться</t>
  </si>
  <si>
    <t>в разд.3 строки 2-3 графы 21-24 не должны заполняться</t>
  </si>
  <si>
    <t>в разд.3 строка 1 графы 19-24 не должны заполняться</t>
  </si>
  <si>
    <t>в разд.3 строка 1 графа 16 не должна заполняться</t>
  </si>
  <si>
    <t>в разд.3 строка 1 графа 13 не должна заполняться</t>
  </si>
  <si>
    <t>в разд.3 строка 1 графа 6 не должна заполняться</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</si>
  <si>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</si>
  <si>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</si>
  <si>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</si>
  <si>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</si>
  <si>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</si>
  <si>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</si>
  <si>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</si>
  <si>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</si>
  <si>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</si>
  <si>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</si>
  <si>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</si>
  <si>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</si>
  <si>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разд.2 графы 3-4 стр.7 не должны заполняться</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</si>
  <si>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</si>
  <si>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</si>
  <si>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</si>
  <si>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</si>
  <si>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</si>
  <si>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</si>
  <si>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</si>
  <si>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33 стр.1 разд. 4 равна  сумме гр. 6,13,16,19-20,26-27 стр.2, гр. 21-22,26-27 стр.4,  гр. 23-24, 28-29 стр.5-8, графы 32 стр.1 и стр.10 разд.3</t>
  </si>
  <si>
    <t>графа 14 строки 1 раздела 4 равна графе 13 строки 2 раздела 3</t>
  </si>
  <si>
    <t>графа 33 больше или равна сумме граф 34-41 по стр.1</t>
  </si>
  <si>
    <t>графа 1 стр.1 разд.4 равна графе 12 стр.1 разд.2</t>
  </si>
  <si>
    <t>графа 24 в разделе 4 не должна заполняеться</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</si>
  <si>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</si>
  <si>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</si>
  <si>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</si>
  <si>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</si>
  <si>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в разд.3 строки 5-8 не должны заполняться</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</si>
  <si>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</si>
  <si>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</si>
  <si>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</si>
  <si>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</si>
  <si>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32 по стр.9 разд.3 равна графе 10 по стр.6 разд. 2</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</si>
  <si>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</si>
  <si>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</si>
  <si>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</si>
  <si>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</si>
  <si>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</si>
  <si>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</si>
  <si>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в разд.2 графы 7-8 стр.7 не должны заполняться</t>
  </si>
  <si>
    <t>графы 20-21 строки 1 раздела 4 равны графам 19-20 строки 2 раздела 3</t>
  </si>
  <si>
    <t>в разд.4 срока 52 графы 2-25 не должна заполняться</t>
  </si>
  <si>
    <t>в разд.4 срока 52 графы 34-35 не должна заполняться</t>
  </si>
  <si>
    <t>в разд.4 срока 52 графы 38-40 не должна заполняться</t>
  </si>
  <si>
    <t>в разд.4 гр.26 д.б. больше или равна сумме гр. 27-30</t>
  </si>
  <si>
    <t>в разд.4 гр.26 д.б больше или равна сумме гр. 31-32</t>
  </si>
  <si>
    <t xml:space="preserve">Руководитель </t>
  </si>
  <si>
    <t>по реабилити-рующим основаниям</t>
  </si>
  <si>
    <t>в связи с рассмотрением дела:</t>
  </si>
  <si>
    <t>из графы 6 по ранее отмененным  в кассационном порядке первоначальным решениям по делу</t>
  </si>
  <si>
    <t>в разд.3 строка 1 графы 26-27 не должны заполняться</t>
  </si>
  <si>
    <t>в разд.3 графа 32 равна сумме граф 7,14,15-25</t>
  </si>
  <si>
    <t>графы 22-23 строки 1 раздела 4 равны графам 21-22 строки 4 раздела 3</t>
  </si>
  <si>
    <t>в разд.3 строка 9 графа 26 не должна заполняться</t>
  </si>
  <si>
    <t>в разд.3 строка 9 графы 28-31 не должны заполняться</t>
  </si>
  <si>
    <t>в разд.3 строка 9 графы 33-40 не должны заполняться</t>
  </si>
  <si>
    <t>графы 26-32 строки 1 раздела 4 д.б. больше или равны графам 25-31 строки 1 раздела 3</t>
  </si>
  <si>
    <t>графы 9-13 строки 1 раздела 4 равны графам 8-12 строки 1, 10 раздела 3</t>
  </si>
  <si>
    <t>графа 32 строки 1,10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</si>
  <si>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18-19 строки 1 раздела 4 равны графам 17-18 строки 1, 10 раздела 3</t>
  </si>
  <si>
    <t xml:space="preserve">Первый </t>
  </si>
  <si>
    <t>Республика Мордовия</t>
  </si>
  <si>
    <t>Белгородская область</t>
  </si>
  <si>
    <t>Брянская область</t>
  </si>
  <si>
    <t>Воронежская область</t>
  </si>
  <si>
    <t>Калужская область</t>
  </si>
  <si>
    <t>Курская область</t>
  </si>
  <si>
    <t>Липецкая область</t>
  </si>
  <si>
    <t>Орловская область</t>
  </si>
  <si>
    <t>Московская область</t>
  </si>
  <si>
    <t>10</t>
  </si>
  <si>
    <t>Нижегородская область</t>
  </si>
  <si>
    <t>Пензенская область</t>
  </si>
  <si>
    <t>12</t>
  </si>
  <si>
    <t>Саратовская область</t>
  </si>
  <si>
    <t>13</t>
  </si>
  <si>
    <t>Тульская область</t>
  </si>
  <si>
    <t>14</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</si>
  <si>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</si>
  <si>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</si>
  <si>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</si>
  <si>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</si>
  <si>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</si>
  <si>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</si>
  <si>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</si>
  <si>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</si>
  <si>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</si>
  <si>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</si>
  <si>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</si>
  <si>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</si>
  <si>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</si>
  <si>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</si>
  <si>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</si>
  <si>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</si>
  <si>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</si>
  <si>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</si>
  <si>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</si>
  <si>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</si>
  <si>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25</t>
  </si>
  <si>
    <t xml:space="preserve">Третий  </t>
  </si>
  <si>
    <t>Республика Корелия</t>
  </si>
  <si>
    <t>26</t>
  </si>
  <si>
    <t>Республика Коми</t>
  </si>
  <si>
    <t>27</t>
  </si>
  <si>
    <t>Архангельская область</t>
  </si>
  <si>
    <t>28</t>
  </si>
  <si>
    <t>Вологодская область</t>
  </si>
  <si>
    <t>29</t>
  </si>
  <si>
    <t>Калининградская область</t>
  </si>
  <si>
    <t>30</t>
  </si>
  <si>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</si>
  <si>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</si>
  <si>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</si>
  <si>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</si>
  <si>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</si>
  <si>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</si>
  <si>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</si>
  <si>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</si>
  <si>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</si>
  <si>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</si>
  <si>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</si>
  <si>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</si>
  <si>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</si>
  <si>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</si>
  <si>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</si>
  <si>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</si>
  <si>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</si>
  <si>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</si>
  <si>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</si>
  <si>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</si>
  <si>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</si>
  <si>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</si>
  <si>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</si>
  <si>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</si>
  <si>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</si>
  <si>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</si>
  <si>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</si>
  <si>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</si>
  <si>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г.Севастополь</t>
  </si>
  <si>
    <t>45</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</si>
  <si>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</si>
  <si>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</si>
  <si>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</si>
  <si>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</si>
  <si>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</si>
  <si>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</si>
  <si>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</si>
  <si>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</si>
  <si>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</si>
  <si>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</si>
  <si>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</si>
  <si>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</si>
  <si>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</si>
  <si>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</si>
  <si>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</si>
  <si>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</si>
  <si>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</si>
  <si>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</si>
  <si>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</si>
  <si>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</si>
  <si>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</si>
  <si>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</si>
  <si>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</si>
  <si>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</si>
  <si>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</si>
  <si>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</si>
  <si>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</si>
  <si>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</si>
  <si>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</si>
  <si>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</si>
  <si>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</si>
  <si>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</si>
  <si>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</si>
  <si>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</si>
  <si>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</si>
  <si>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</si>
  <si>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</si>
  <si>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</si>
  <si>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</si>
  <si>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</si>
  <si>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</si>
  <si>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</si>
  <si>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</si>
  <si>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</si>
  <si>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</si>
  <si>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</si>
  <si>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</si>
  <si>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</si>
  <si>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</si>
  <si>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</si>
  <si>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</si>
  <si>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</si>
  <si>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</si>
  <si>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</si>
  <si>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</si>
  <si>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</si>
  <si>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</si>
  <si>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</si>
  <si>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</si>
  <si>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</si>
  <si>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</si>
  <si>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</si>
  <si>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</si>
  <si>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</si>
  <si>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</si>
  <si>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</si>
  <si>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</si>
  <si>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</si>
  <si>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</si>
  <si>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</si>
  <si>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</si>
  <si>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</si>
  <si>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</si>
  <si>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</si>
  <si>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</si>
  <si>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</si>
  <si>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</si>
  <si>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</si>
  <si>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</si>
  <si>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</si>
  <si>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</si>
  <si>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</si>
  <si>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</si>
  <si>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</si>
  <si>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</si>
  <si>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</si>
  <si>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</si>
  <si>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</si>
  <si>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</si>
  <si>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</si>
  <si>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</si>
  <si>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</si>
  <si>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</si>
  <si>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</si>
  <si>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</si>
  <si>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</si>
  <si>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</si>
  <si>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</si>
  <si>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95</t>
  </si>
  <si>
    <t>96</t>
  </si>
  <si>
    <t>в том числе</t>
  </si>
  <si>
    <t>Первый апелляционный суд общей юрисдикции</t>
  </si>
  <si>
    <t>97</t>
  </si>
  <si>
    <t>Второй апелляционный суд общей юрисдикции</t>
  </si>
  <si>
    <t>98</t>
  </si>
  <si>
    <t>Третий апелляционный суд общей юрисдикции</t>
  </si>
  <si>
    <t>99</t>
  </si>
  <si>
    <t>Четвертый апелляционный суд общей юрисдикции</t>
  </si>
  <si>
    <t>100</t>
  </si>
  <si>
    <t>Пятый апелляционный суд общей юрисдикции</t>
  </si>
  <si>
    <t>101</t>
  </si>
  <si>
    <t>102</t>
  </si>
  <si>
    <t>103</t>
  </si>
  <si>
    <t>104</t>
  </si>
  <si>
    <t>105</t>
  </si>
  <si>
    <t>106</t>
  </si>
  <si>
    <t>107</t>
  </si>
  <si>
    <t>108</t>
  </si>
  <si>
    <t>109</t>
  </si>
  <si>
    <t>110</t>
  </si>
  <si>
    <t>111</t>
  </si>
  <si>
    <t>Балтийский флотский военный суд</t>
  </si>
  <si>
    <t>112</t>
  </si>
  <si>
    <t>Тихоокеанский флотский военный суд</t>
  </si>
  <si>
    <t>113</t>
  </si>
  <si>
    <t>Северный флотский военный суд</t>
  </si>
  <si>
    <t>114</t>
  </si>
  <si>
    <t>115</t>
  </si>
  <si>
    <t>116</t>
  </si>
  <si>
    <t>117</t>
  </si>
  <si>
    <t>118</t>
  </si>
  <si>
    <t>119</t>
  </si>
  <si>
    <t>120</t>
  </si>
  <si>
    <t>121</t>
  </si>
  <si>
    <t>122</t>
  </si>
  <si>
    <t>123</t>
  </si>
  <si>
    <t>124</t>
  </si>
  <si>
    <t>125</t>
  </si>
  <si>
    <t>126</t>
  </si>
  <si>
    <t>127</t>
  </si>
  <si>
    <t>По повторно возбужденным производствам ввиду новых или вновь открывшихся обстоятельств</t>
  </si>
  <si>
    <t>графы 2-6 строки 1 раздела 4 равны графам 1-5 строки 1, 10 раздела 3</t>
  </si>
  <si>
    <t xml:space="preserve">Кассационный суд 
на судебный акт 
суда субъекта РФ                                                                  </t>
  </si>
  <si>
    <t>Кассационные суды общей юрисдикции</t>
  </si>
  <si>
    <t>Кассационный военный суд</t>
  </si>
  <si>
    <t>с истребованием дел</t>
  </si>
  <si>
    <t xml:space="preserve"> из гр. 8 назначено судебное заседание</t>
  </si>
  <si>
    <t>в разд.1 гр.13 д.б. меньше или равна гр.8</t>
  </si>
  <si>
    <t>резервная строка</t>
  </si>
  <si>
    <t>Областной и равный ему суд</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</si>
  <si>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</si>
  <si>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</si>
  <si>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</si>
  <si>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</si>
  <si>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</si>
  <si>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</si>
  <si>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</si>
  <si>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</si>
  <si>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</si>
  <si>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</si>
  <si>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</si>
  <si>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</si>
  <si>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</si>
  <si>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</si>
  <si>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</si>
  <si>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</si>
  <si>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</si>
  <si>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</si>
  <si>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</si>
  <si>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</si>
  <si>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</si>
  <si>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</si>
  <si>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</si>
  <si>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</si>
  <si>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</si>
  <si>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</si>
  <si>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</si>
  <si>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</si>
  <si>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</si>
  <si>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</si>
  <si>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</si>
  <si>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</si>
  <si>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</si>
  <si>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</si>
  <si>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</si>
  <si>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</si>
  <si>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</si>
  <si>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</si>
  <si>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</si>
  <si>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</si>
  <si>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</si>
  <si>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</si>
  <si>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</si>
  <si>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</si>
  <si>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</si>
  <si>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</si>
  <si>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</si>
  <si>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</si>
  <si>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</si>
  <si>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</si>
  <si>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</si>
  <si>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</si>
  <si>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</si>
  <si>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</si>
  <si>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</si>
  <si>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</si>
  <si>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</si>
  <si>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</si>
  <si>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</si>
  <si>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</si>
  <si>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</si>
  <si>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</si>
  <si>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</si>
  <si>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</si>
  <si>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</si>
  <si>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</si>
  <si>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</si>
  <si>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</si>
  <si>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</si>
  <si>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</si>
  <si>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</si>
  <si>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</si>
  <si>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</si>
  <si>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</si>
  <si>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</si>
  <si>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</si>
  <si>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</si>
  <si>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</si>
  <si>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</si>
  <si>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</si>
  <si>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</si>
  <si>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</si>
  <si>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</si>
  <si>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</si>
  <si>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</si>
  <si>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336810</t>
  </si>
  <si>
    <t>Ф.F8r разд.4 сумма стл.1-41 стр.53
=
0</t>
  </si>
  <si>
    <t>336813</t>
  </si>
  <si>
    <t>Ф.F8r разд.4 сумма стл.1-41 стр.54
=
0</t>
  </si>
  <si>
    <t>336816</t>
  </si>
  <si>
    <t>Ф.F8r разд.1 стл.13 стр.1
&lt;=
Ф.F8r разд.1 стл.8 стр.1</t>
  </si>
  <si>
    <t>336828</t>
  </si>
  <si>
    <t>Ф.F8r разд.3 для стл.28-29 для стр.1-4
=
0</t>
  </si>
  <si>
    <t>336831</t>
  </si>
  <si>
    <t>Ф.F8r разд.3 для стл.19-20 стр.10
=
0</t>
  </si>
  <si>
    <t>336834</t>
  </si>
  <si>
    <t>Ф.F8r разд.3 для стл.28-31 стр.9
=
0</t>
  </si>
  <si>
    <t>336837</t>
  </si>
  <si>
    <t>Ф.F8r разд.3 стл.26 стр.9
=
0</t>
  </si>
  <si>
    <t>336840</t>
  </si>
  <si>
    <t>Ф.F8r разд.3 для стл.19-23 стр.9
=
0</t>
  </si>
  <si>
    <t>336843</t>
  </si>
  <si>
    <t>Ф.F8r разд.3 для стл.26-27 стр.1
=
0</t>
  </si>
  <si>
    <t>336846</t>
  </si>
  <si>
    <t>Ф.F8r разд.3 для стл.26-27 стр.4
=
0</t>
  </si>
  <si>
    <t>336849</t>
  </si>
  <si>
    <t>Ф.F8r разд.3 стл.23 для стр.1-11
=
0</t>
  </si>
  <si>
    <t>336852</t>
  </si>
  <si>
    <t>Ф.F8r разд.3 стл.24 стр.4
=
0</t>
  </si>
  <si>
    <t>336855</t>
  </si>
  <si>
    <t>Ф.F8r разд.3 для стл.19-20 стр.4
=
0</t>
  </si>
  <si>
    <t>336858</t>
  </si>
  <si>
    <t>Ф.F8r разд.3 стл.6 стр.4
=
0</t>
  </si>
  <si>
    <t>336861</t>
  </si>
  <si>
    <t>Ф.F8r разд.3 для стл.21-24 для стр.2-3
=
0</t>
  </si>
  <si>
    <t>336864</t>
  </si>
  <si>
    <t>Ф.F8r разд.3 для стл.19-24 стр.1
=
0</t>
  </si>
  <si>
    <t>336867</t>
  </si>
  <si>
    <t>Ф.F8r разд.3 стл.16 стр.1
=
0</t>
  </si>
  <si>
    <t>336870</t>
  </si>
  <si>
    <t>Ф.F8r разд.3 стл.13 стр.1
=
0</t>
  </si>
  <si>
    <t>336873</t>
  </si>
  <si>
    <t>Ф.F8r разд.3 стл.6 стр.1
=
0</t>
  </si>
  <si>
    <t>336876</t>
  </si>
  <si>
    <t>Ф.F8r разд.6 стл.1 стр.1
=
Ф.F8r разд.2 стл.12 стр.7</t>
  </si>
  <si>
    <t>336879</t>
  </si>
  <si>
    <t>Ф.F8r разд.6 стл.1 стр.2
&lt;=
Ф.F8r разд.6 стл.1 стр.1</t>
  </si>
  <si>
    <t>336882</t>
  </si>
  <si>
    <t>Ф.F8r разд.6 стл.1 стр.3
&lt;=
Ф.F8r разд.6 стл.1 стр.1</t>
  </si>
  <si>
    <t>336885</t>
  </si>
  <si>
    <t>Ф.F8r разд.6 стл.1 стр.4
&lt;=
Ф.F8r разд.6 стл.1 стр.1</t>
  </si>
  <si>
    <t>336888</t>
  </si>
  <si>
    <t>Ф.F8r разд.6 стл.1 стр.5
&lt;=
Ф.F8r разд.6 стл.1 стр.1</t>
  </si>
  <si>
    <t>336891</t>
  </si>
  <si>
    <t>Ф.F8r разд.7 для стл.1-6 стр.1
=
Ф.F8r разд.7 для стл.1-6 сумма стр.2-6</t>
  </si>
  <si>
    <t>336894</t>
  </si>
  <si>
    <t>Ф.F8r разд.7 стл.1 для стр.1-6
=
Ф.F8r разд.7 сумма стл.2-5 для стр.1-6</t>
  </si>
  <si>
    <t>336897</t>
  </si>
  <si>
    <t>Ф.F8r разд.4 для стл.1-41 стр.51
&lt;=
Ф.F8r разд.4 для стл.1-41 стр.1</t>
  </si>
  <si>
    <t>336900</t>
  </si>
  <si>
    <t>Ф.F8r разд.4 для стл.1-41 стр.50
&lt;=
Ф.F8r разд.4 для стл.1-41 стр.1</t>
  </si>
  <si>
    <t>336903</t>
  </si>
  <si>
    <t>Ф.F8r разд.4 для стл.1-41 стр.42
&lt;=
Ф.F8r разд.4 для стл.1-41 стр.1</t>
  </si>
  <si>
    <t>336906</t>
  </si>
  <si>
    <t>Ф.F8r разд.4 для стл.1-41 стр.38
&lt;=
Ф.F8r разд.4 для стл.1-41 стр.1</t>
  </si>
  <si>
    <t>336909</t>
  </si>
  <si>
    <t>Ф.F8r разд.4 для стл.1-41 стр.52
&lt;=
Ф.F8r разд.4 для стл.1-41 стр.1</t>
  </si>
  <si>
    <t>336912</t>
  </si>
  <si>
    <t>Ф.F8r разд.4 для стл.1-41 стр.39
&lt;=
Ф.F8r разд.4 для стл.1-41 стр.1</t>
  </si>
  <si>
    <t>336915</t>
  </si>
  <si>
    <t>Ф.F8r разд.4 для стл.1-41 стр.40
&lt;=
Ф.F8r разд.4 для стл.1-41 стр.1</t>
  </si>
  <si>
    <t>336918</t>
  </si>
  <si>
    <t>Ф.F8r разд.4 для стл.1-41 стр.41
&lt;=
Ф.F8r разд.4 для стл.1-41 стр.1</t>
  </si>
  <si>
    <t>336921</t>
  </si>
  <si>
    <t>Ф.F8r разд.4 для стл.1-41 стр.1
=
Ф.F8r разд.4 для стл.1-41 сумма стр.43-45</t>
  </si>
  <si>
    <t>336924</t>
  </si>
  <si>
    <t>Ф.F8r разд.4 для стл.9-13 стр.1
=
Ф.F8r разд.3 для стл.8-12 стр.1
+
Ф.F8r разд.3 для стл.8-12 стр.10</t>
  </si>
  <si>
    <t>336927</t>
  </si>
  <si>
    <t>Ф.F8r разд.4 стл.37 для стр.1-54
&gt;=
Ф.F8r разд.4 стл.5 для стр.1-54</t>
  </si>
  <si>
    <t>336930</t>
  </si>
  <si>
    <t>Ф.F8r разд.2 стл.12 для стр.1-7
=
Ф.F8r разд.2 стл.4 для стр.1-7
+
Ф.F8r разд.2 стл.6 для стр.1-7
+
Ф.F8r разд.2 стл.8 для стр.1-7
+
Ф.F8r разд.2 стл.10 для стр.1-7</t>
  </si>
  <si>
    <t>336933</t>
  </si>
  <si>
    <t>Ф.F8r разд.4 стл.16 стр.1
=
Ф.F8r разд.3 стл.15 стр.1</t>
  </si>
  <si>
    <t>336936</t>
  </si>
  <si>
    <t>Ф.F8r разд.4 для стл.1-41 стр.1
=
Ф.F8r разд.4 для стл.1-41 сумма стр.2-37</t>
  </si>
  <si>
    <t>336939</t>
  </si>
  <si>
    <t>Ф.F8r разд.4 стл.15 для стр.1-54
=
Ф.F8r разд.4 сумма стл.9-14 для стр.1-54</t>
  </si>
  <si>
    <t>336942</t>
  </si>
  <si>
    <t>Ф.F8r разд.3 стл.32 для стр.1-11
=
Ф.F8r разд.3 стл.7 для стр.1-11
+
Ф.F8r разд.3 стл.14 для стр.1-11
+
Ф.F8r разд.3 сумма стл.15-25 для стр.1-11</t>
  </si>
  <si>
    <t>336945</t>
  </si>
  <si>
    <t>Ф.F8r разд.2 для стл.3-4 стр.7
=
0</t>
  </si>
  <si>
    <t>336948</t>
  </si>
  <si>
    <t>Ф.F8r разд.1 для стл.9-10 стр.1
&lt;=
Ф.F8r разд.1 стл.8 стр.1</t>
  </si>
  <si>
    <t>336951</t>
  </si>
  <si>
    <t>Ф.F8r разд.3 стл.7 для стр.1-11
=
Ф.F8r разд.3 сумма стл.1-6 для стр.1-11</t>
  </si>
  <si>
    <t>336954</t>
  </si>
  <si>
    <t>Ф.F8r разд.2 стл.19 для стр.1-7
&lt;=
Ф.F8r разд.2 стл.11 для стр.1-7</t>
  </si>
  <si>
    <t>336957</t>
  </si>
  <si>
    <t>Ф.F8r разд.4 для стл.22-23 стр.1
=
Ф.F8r разд.3 для стл.21-22 стр.4</t>
  </si>
  <si>
    <t>336960</t>
  </si>
  <si>
    <t>Ф.F8r разд.3 стл.36 для стр.1-11
&gt;=
Ф.F8r разд.3 стл.4 для стр.1-11</t>
  </si>
  <si>
    <t>336963</t>
  </si>
  <si>
    <t>Ф.F8r разд.1 сумма стл.1-2 стр.1
=
Ф.F8r разд.1 стл.4 стр.1
+
Ф.F8r разд.1 стл.8 стр.1
+
Ф.F8r разд.1 стл.12 стр.1</t>
  </si>
  <si>
    <t>336966</t>
  </si>
  <si>
    <t>Ф.F8r разд.2 стл.18 для стр.1-7
&lt;=
Ф.F8r разд.2 стл.11 для стр.1-7</t>
  </si>
  <si>
    <t>336969</t>
  </si>
  <si>
    <t>Ф.F8r разд.8 стл.1 стр.1
=
1</t>
  </si>
  <si>
    <t>336972</t>
  </si>
  <si>
    <t>Ф.F8r разд.3 сумма стл.26-31 для стр.1-11
&lt;=
Ф.F8r разд.3 стл.25 для стр.1-11</t>
  </si>
  <si>
    <t>336975</t>
  </si>
  <si>
    <t>Ф.F8r разд.4 стл.8 для стр.1-54
=
Ф.F8r разд.4 сумма стл.2-7 для стр.1-54</t>
  </si>
  <si>
    <t>336978</t>
  </si>
  <si>
    <t>Ф.F8r разд.1 стл.11 стр.1
&lt;=
Ф.F8r разд.1 стл.6 стр.1</t>
  </si>
  <si>
    <t>336981</t>
  </si>
  <si>
    <t>Ф.F8r разд.4 стл.33 стр.1
=
Ф.F8r разд.3 стл.6 стр.2
+
Ф.F8r разд.3 стл.13 стр.2
+
Ф.F8r разд.3 стл.16 стр.2
+
Ф.F8r разд.3 стл.19 стр.2
+
Ф.F8r разд.3 стл.20 стр.2
+
Ф.F8r разд.3 стл.26 стр.2
+
Ф.F8r разд.3 стл.27 стр.2
+
Ф.F8r разд.3 стл.21 стр.4
+
Ф.F8r разд.3 стл.22 стр.4
+
Ф.F8r разд.3 стл.26 стр.4
+
Ф.F8r разд.3 стл.27 стр.4
+
Ф.F8r разд.3 стл.23 сумма стр.5-8
+
Ф.F8r разд.3 стл.24 сумма стр.5-8
+
Ф.F8r разд.3 стл.28 сумма стр.5-8
+
Ф.F8r разд.3 стл.29 сумма стр.5-8
+
Ф.F8r разд.3 стл.32 стр.1
+
Ф.F8r разд.3 стл.32 стр.10</t>
  </si>
  <si>
    <t>336984</t>
  </si>
  <si>
    <t>Ф.F8r разд.4 для стл.2-6 стр.1
=
Ф.F8r разд.3 для стл.1-5 стр.1
+
Ф.F8r разд.3 для стл.1-5 стр.10</t>
  </si>
  <si>
    <t>336987</t>
  </si>
  <si>
    <t>Ф.F8r разд.4 стл.14 стр.1
=
Ф.F8r разд.3 стл.13 стр.2</t>
  </si>
  <si>
    <t>336990</t>
  </si>
  <si>
    <t>Ф.F8r разд.3 для стл.1-40 стр.2
&gt;=
Ф.F8r разд.3 для стл.1-40 стр.3</t>
  </si>
  <si>
    <t>336993</t>
  </si>
  <si>
    <t>336996</t>
  </si>
  <si>
    <t>Ф.F8r разд.4 стл.33 стр.1
&gt;=
Ф.F8r разд.4 сумма стл.34-41 стр.1</t>
  </si>
  <si>
    <t>336999</t>
  </si>
  <si>
    <t>337002</t>
  </si>
  <si>
    <t>Ф.F8r разд.4 стл.1 стр.1
=
Ф.F8r разд.2 стл.12 стр.1</t>
  </si>
  <si>
    <t>337005</t>
  </si>
  <si>
    <t>Ф.F8r разд.4 для стл.26-32 стр.1
&gt;=
Ф.F8r разд.3 для стл.25-31 стр.1</t>
  </si>
  <si>
    <t>337008</t>
  </si>
  <si>
    <t>Ф.F8r разд.2 для стл.3-4 стр.6
=
0</t>
  </si>
  <si>
    <t>337011</t>
  </si>
  <si>
    <t>Ф.F8r разд.2 стл.11 для стр.1-7
=
Ф.F8r разд.2 стл.3 для стр.1-7
+
Ф.F8r разд.2 стл.5 для стр.1-7
+
Ф.F8r разд.2 стл.7 для стр.1-7
+
Ф.F8r разд.2 стл.9 для стр.1-7</t>
  </si>
  <si>
    <t>337014</t>
  </si>
  <si>
    <t>Ф.F8r разд.4 стл.24 сумма стр.1-54
=
0</t>
  </si>
  <si>
    <t>337017</t>
  </si>
  <si>
    <t>Ф.F8r разд.3 стл.14 для стр.1-11
=
Ф.F8r разд.3 сумма стл.8-13 для стр.1-11</t>
  </si>
  <si>
    <t>337023</t>
  </si>
  <si>
    <t>Ф.F8r разд.2 для стл.7-8 стр.6
=
0</t>
  </si>
  <si>
    <t>337026</t>
  </si>
  <si>
    <t>Ф.F8r разд.2 стл.17 для стр.1-7
&lt;=
Ф.F8r разд.2 стл.11 для стр.1-7</t>
  </si>
  <si>
    <t>337029</t>
  </si>
  <si>
    <t>Ф.F8r разд.1 стл.7 стр.1
&lt;=
Ф.F8r разд.1 стл.6 стр.1</t>
  </si>
  <si>
    <t>337032</t>
  </si>
  <si>
    <t>Ф.F8r разд.2 сумма стл.1-2 для стр.1-7
=
Ф.F8r разд.2 стл.11 для стр.1-7
+
Ф.F8r разд.2 стл.13 для стр.1-7
+
Ф.F8r разд.2 стл.14 для стр.1-7
+
Ф.F8r разд.2 стл.22 для стр.1-7</t>
  </si>
  <si>
    <t>337035</t>
  </si>
  <si>
    <t>Ф.F8r разд.2 стл.15 для стр.1-7
&lt;=
Ф.F8r разд.2 стл.11 для стр.1-7</t>
  </si>
  <si>
    <t>337038</t>
  </si>
  <si>
    <t>Ф.F8r разд.2 стл.16 для стр.1-7
&lt;=
Ф.F8r разд.2 стл.11 для стр.1-7</t>
  </si>
  <si>
    <t>337041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</si>
</sst>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74">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b/>
      <i/>
      <sz val="16"/>
      <name val="Times New Roman"/>
      <family val="1"/>
    </font>
    <font>
      <sz val="16"/>
      <name val="Times New Roman"/>
      <family val="1"/>
    </font>
    <font>
      <i/>
      <sz val="16"/>
      <name val="Times New Roman"/>
      <family val="1"/>
    </font>
    <font>
      <b/>
      <sz val="14"/>
      <name val="Times New Roman CYR"/>
      <family val="1"/>
    </font>
    <font>
      <sz val="14"/>
      <name val="Arial"/>
      <family val="2"/>
    </font>
    <font>
      <b/>
      <sz val="10"/>
      <color indexed="8"/>
      <name val="Times New Roman"/>
      <family val="1"/>
    </font>
    <font>
      <b/>
      <vertAlign val="superscript"/>
      <sz val="24"/>
      <name val="Times New Roman"/>
      <family val="1"/>
    </font>
    <font>
      <sz val="16"/>
      <name val="Arial Cyr"/>
      <family val="0"/>
    </font>
    <font>
      <b/>
      <vertAlign val="superscript"/>
      <sz val="16"/>
      <name val="Times New Roman"/>
      <family val="1"/>
    </font>
    <font>
      <sz val="16"/>
      <name val="Arial"/>
      <family val="2"/>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b/>
      <sz val="16"/>
      <name val="Times New Roman CYR"/>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7" borderId="1" applyNumberFormat="0" applyAlignment="0" applyProtection="0"/>
    <xf numFmtId="0" fontId="56" fillId="20" borderId="2" applyNumberFormat="0" applyAlignment="0" applyProtection="0"/>
    <xf numFmtId="0" fontId="57"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1" borderId="7" applyNumberFormat="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65" fillId="3" borderId="0" applyNumberFormat="0" applyBorder="0" applyAlignment="0" applyProtection="0"/>
    <xf numFmtId="0" fontId="6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4" borderId="0" applyNumberFormat="0" applyBorder="0" applyAlignment="0" applyProtection="0"/>
  </cellStyleXfs>
  <cellXfs count="466">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9" applyFont="1" applyBorder="1">
      <alignment/>
      <protection/>
    </xf>
    <xf numFmtId="0" fontId="3" fillId="0" borderId="0" xfId="69" applyFont="1" applyBorder="1" applyAlignment="1">
      <alignment horizontal="center"/>
      <protection/>
    </xf>
    <xf numFmtId="0" fontId="3" fillId="0" borderId="0" xfId="69" applyFont="1">
      <alignment/>
      <protection/>
    </xf>
    <xf numFmtId="1" fontId="3" fillId="0" borderId="0" xfId="69" applyNumberFormat="1" applyFont="1" applyBorder="1">
      <alignment/>
      <protection/>
    </xf>
    <xf numFmtId="0" fontId="3" fillId="0" borderId="0" xfId="69" applyFont="1" applyBorder="1" applyAlignment="1">
      <alignment horizontal="right"/>
      <protection/>
    </xf>
    <xf numFmtId="0" fontId="2" fillId="0" borderId="0" xfId="69" applyFont="1" applyBorder="1" applyAlignment="1">
      <alignment horizontal="center" vertical="center" wrapText="1"/>
      <protection/>
    </xf>
    <xf numFmtId="0" fontId="6" fillId="0" borderId="0" xfId="69" applyFont="1">
      <alignment/>
      <protection/>
    </xf>
    <xf numFmtId="1" fontId="19" fillId="0" borderId="0" xfId="69" applyNumberFormat="1" applyFont="1" applyFill="1" applyBorder="1" applyAlignment="1">
      <alignment horizontal="center" vertical="center" wrapText="1"/>
      <protection/>
    </xf>
    <xf numFmtId="0" fontId="11" fillId="0" borderId="0" xfId="69" applyFont="1" applyFill="1" applyBorder="1" applyAlignment="1">
      <alignment horizontal="center" vertical="center" wrapText="1"/>
      <protection/>
    </xf>
    <xf numFmtId="0" fontId="6" fillId="0" borderId="0" xfId="69" applyFont="1" applyFill="1" applyBorder="1" applyAlignment="1">
      <alignment horizontal="left" wrapText="1"/>
      <protection/>
    </xf>
    <xf numFmtId="0" fontId="6" fillId="0" borderId="0" xfId="69" applyFont="1" applyFill="1" applyBorder="1">
      <alignment/>
      <protection/>
    </xf>
    <xf numFmtId="1" fontId="2" fillId="0" borderId="0" xfId="69" applyNumberFormat="1" applyFont="1" applyFill="1" applyBorder="1" applyAlignment="1">
      <alignment horizontal="center" vertical="center" wrapText="1"/>
      <protection/>
    </xf>
    <xf numFmtId="49" fontId="6" fillId="0" borderId="0" xfId="69"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9"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9" applyFont="1" applyFill="1">
      <alignment/>
      <protection/>
    </xf>
    <xf numFmtId="0" fontId="3" fillId="0" borderId="0" xfId="69" applyFont="1" applyFill="1" applyBorder="1">
      <alignment/>
      <protection/>
    </xf>
    <xf numFmtId="0" fontId="1" fillId="0" borderId="0" xfId="69" applyFont="1" applyFill="1" applyAlignment="1">
      <alignment vertical="center"/>
      <protection/>
    </xf>
    <xf numFmtId="0" fontId="1" fillId="0" borderId="0" xfId="69" applyFont="1" applyFill="1" applyAlignment="1">
      <alignment vertical="center" wrapText="1"/>
      <protection/>
    </xf>
    <xf numFmtId="0" fontId="1" fillId="0" borderId="0" xfId="69" applyFont="1" applyFill="1" applyBorder="1" applyAlignment="1">
      <alignment vertical="center" wrapText="1"/>
      <protection/>
    </xf>
    <xf numFmtId="0" fontId="4" fillId="0" borderId="0" xfId="69" applyFont="1" applyFill="1" applyAlignment="1">
      <alignment horizontal="left" vertical="center"/>
      <protection/>
    </xf>
    <xf numFmtId="0" fontId="6" fillId="0" borderId="0" xfId="69" applyFont="1" applyFill="1">
      <alignment/>
      <protection/>
    </xf>
    <xf numFmtId="0" fontId="4" fillId="0" borderId="0" xfId="69" applyFont="1" applyFill="1" applyBorder="1" applyAlignment="1">
      <alignment horizontal="center" vertical="center" wrapText="1"/>
      <protection/>
    </xf>
    <xf numFmtId="0" fontId="1" fillId="0" borderId="16" xfId="69" applyFont="1" applyFill="1" applyBorder="1" applyAlignment="1">
      <alignment horizontal="center" vertical="center" wrapText="1"/>
      <protection/>
    </xf>
    <xf numFmtId="0" fontId="1" fillId="0" borderId="0" xfId="69" applyFont="1" applyFill="1" applyBorder="1" applyAlignment="1">
      <alignment horizontal="center" vertical="center" wrapText="1"/>
      <protection/>
    </xf>
    <xf numFmtId="3" fontId="11" fillId="0" borderId="0" xfId="69" applyNumberFormat="1" applyFont="1" applyFill="1" applyBorder="1" applyAlignment="1">
      <alignment horizontal="right" vertical="center" wrapText="1"/>
      <protection/>
    </xf>
    <xf numFmtId="0" fontId="11" fillId="0" borderId="0" xfId="69" applyFont="1" applyFill="1" applyBorder="1" applyAlignment="1">
      <alignment horizontal="left" vertical="center" wrapText="1"/>
      <protection/>
    </xf>
    <xf numFmtId="0" fontId="2" fillId="0" borderId="0" xfId="69" applyFont="1" applyFill="1" applyBorder="1" applyAlignment="1">
      <alignment horizontal="left" wrapText="1"/>
      <protection/>
    </xf>
    <xf numFmtId="0" fontId="16" fillId="0" borderId="0" xfId="69" applyFont="1" applyFill="1" applyBorder="1" applyAlignment="1">
      <alignment horizontal="left" wrapText="1"/>
      <protection/>
    </xf>
    <xf numFmtId="49" fontId="6" fillId="0" borderId="0" xfId="69" applyNumberFormat="1" applyFont="1" applyFill="1" applyBorder="1" applyAlignment="1">
      <alignment vertical="top" wrapText="1"/>
      <protection/>
    </xf>
    <xf numFmtId="49" fontId="6" fillId="0" borderId="0" xfId="69"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23" borderId="16" xfId="69" applyNumberFormat="1" applyFont="1" applyFill="1" applyBorder="1" applyAlignment="1">
      <alignment horizontal="right" vertical="center" wrapText="1"/>
      <protection/>
    </xf>
    <xf numFmtId="0" fontId="25" fillId="2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9" applyFont="1" applyFill="1" applyAlignment="1">
      <alignment wrapText="1"/>
      <protection/>
    </xf>
    <xf numFmtId="0" fontId="11" fillId="24" borderId="24" xfId="0" applyFont="1" applyFill="1" applyBorder="1" applyAlignment="1">
      <alignment/>
    </xf>
    <xf numFmtId="0" fontId="11" fillId="24" borderId="25" xfId="0" applyFont="1" applyFill="1" applyBorder="1" applyAlignment="1">
      <alignment horizontal="right"/>
    </xf>
    <xf numFmtId="0" fontId="11" fillId="24" borderId="24" xfId="0" applyFont="1" applyFill="1" applyBorder="1" applyAlignment="1">
      <alignment horizontal="left"/>
    </xf>
    <xf numFmtId="0" fontId="11" fillId="2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2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9"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24" borderId="27" xfId="0" applyNumberFormat="1" applyFont="1" applyFill="1" applyBorder="1" applyAlignment="1">
      <alignment horizontal="center" vertical="center"/>
    </xf>
    <xf numFmtId="0" fontId="4" fillId="2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9" applyFont="1" applyFill="1" applyBorder="1" applyAlignment="1">
      <alignment/>
      <protection/>
    </xf>
    <xf numFmtId="0" fontId="4" fillId="0" borderId="0" xfId="69" applyFont="1" applyFill="1" applyBorder="1" applyAlignment="1">
      <alignment/>
      <protection/>
    </xf>
    <xf numFmtId="0" fontId="11" fillId="0" borderId="0" xfId="69"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9" applyFont="1" applyFill="1" applyBorder="1" applyAlignment="1">
      <alignment vertical="center" wrapText="1"/>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25" borderId="16" xfId="68" applyFont="1" applyFill="1" applyBorder="1" applyAlignment="1">
      <alignment horizontal="center" vertical="center" wrapText="1"/>
      <protection/>
    </xf>
    <xf numFmtId="49" fontId="12" fillId="25" borderId="16" xfId="68" applyNumberFormat="1" applyFont="1" applyFill="1" applyBorder="1" applyAlignment="1">
      <alignment vertical="center" wrapText="1"/>
      <protection/>
    </xf>
    <xf numFmtId="0" fontId="4" fillId="25" borderId="16" xfId="68"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8"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24" borderId="29" xfId="0" applyNumberFormat="1" applyFont="1" applyFill="1" applyBorder="1" applyAlignment="1">
      <alignment horizontal="center" vertical="center" wrapText="1"/>
    </xf>
    <xf numFmtId="0" fontId="37" fillId="0" borderId="0" xfId="0" applyFont="1" applyAlignment="1">
      <alignment horizontal="left" vertical="center"/>
    </xf>
    <xf numFmtId="0" fontId="4" fillId="0" borderId="30" xfId="69" applyFont="1" applyFill="1" applyBorder="1" applyAlignment="1">
      <alignment horizontal="center" vertical="center" wrapText="1"/>
      <protection/>
    </xf>
    <xf numFmtId="0" fontId="4" fillId="0" borderId="31" xfId="69" applyFont="1" applyFill="1" applyBorder="1" applyAlignment="1">
      <alignment horizontal="center" vertical="center" wrapText="1"/>
      <protection/>
    </xf>
    <xf numFmtId="0" fontId="3" fillId="0" borderId="0" xfId="69" applyFont="1" applyFill="1" applyBorder="1" applyAlignment="1">
      <alignment horizontal="left"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left" vertical="center" wrapText="1"/>
      <protection/>
    </xf>
    <xf numFmtId="0" fontId="29" fillId="0" borderId="32" xfId="0" applyNumberFormat="1" applyFont="1" applyBorder="1" applyAlignment="1">
      <alignment horizontal="center" vertical="center" wrapText="1"/>
    </xf>
    <xf numFmtId="0" fontId="3" fillId="0" borderId="32" xfId="0" applyNumberFormat="1" applyFont="1" applyBorder="1" applyAlignment="1">
      <alignment horizontal="left" vertical="center" wrapText="1"/>
    </xf>
    <xf numFmtId="0" fontId="3" fillId="23" borderId="31" xfId="0" applyFont="1" applyFill="1" applyBorder="1" applyAlignment="1" applyProtection="1">
      <alignment horizontal="left" vertical="center" wrapText="1"/>
      <protection locked="0"/>
    </xf>
    <xf numFmtId="0" fontId="3" fillId="0" borderId="32" xfId="0" applyNumberFormat="1" applyFont="1" applyBorder="1" applyAlignment="1">
      <alignment horizontal="center" vertical="center" wrapText="1"/>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25" borderId="33" xfId="68" applyNumberFormat="1" applyFont="1" applyFill="1" applyBorder="1" applyAlignment="1">
      <alignment horizontal="center" vertical="center" wrapText="1"/>
      <protection/>
    </xf>
    <xf numFmtId="3" fontId="12" fillId="23" borderId="16" xfId="69" applyNumberFormat="1" applyFont="1" applyFill="1" applyBorder="1" applyAlignment="1">
      <alignment horizontal="right" vertical="center" wrapText="1"/>
      <protection/>
    </xf>
    <xf numFmtId="3" fontId="15" fillId="23" borderId="16" xfId="69" applyNumberFormat="1" applyFont="1" applyFill="1" applyBorder="1" applyAlignment="1">
      <alignment horizontal="right" vertical="center" wrapText="1"/>
      <protection/>
    </xf>
    <xf numFmtId="3" fontId="15" fillId="20" borderId="16" xfId="69" applyNumberFormat="1" applyFont="1" applyFill="1" applyBorder="1" applyAlignment="1">
      <alignment horizontal="right" vertical="center" wrapText="1"/>
      <protection/>
    </xf>
    <xf numFmtId="0" fontId="11" fillId="0" borderId="30" xfId="69" applyFont="1" applyFill="1" applyBorder="1" applyAlignment="1">
      <alignment horizontal="left" vertical="center" wrapText="1"/>
      <protection/>
    </xf>
    <xf numFmtId="0" fontId="11" fillId="0" borderId="34" xfId="69" applyFont="1" applyFill="1" applyBorder="1" applyAlignment="1">
      <alignment horizontal="left" vertical="center" wrapText="1"/>
      <protection/>
    </xf>
    <xf numFmtId="0" fontId="11" fillId="0" borderId="31" xfId="69" applyFont="1" applyFill="1" applyBorder="1" applyAlignment="1">
      <alignment horizontal="left" vertical="center" wrapText="1"/>
      <protection/>
    </xf>
    <xf numFmtId="0" fontId="11" fillId="0" borderId="0" xfId="69" applyFont="1" applyBorder="1" applyAlignment="1">
      <alignment/>
      <protection/>
    </xf>
    <xf numFmtId="0" fontId="11" fillId="0" borderId="35" xfId="69" applyFont="1" applyBorder="1" applyAlignment="1">
      <alignment/>
      <protection/>
    </xf>
    <xf numFmtId="3" fontId="15" fillId="23" borderId="30" xfId="69" applyNumberFormat="1" applyFont="1" applyFill="1" applyBorder="1" applyAlignment="1">
      <alignment horizontal="right" vertical="center" wrapText="1"/>
      <protection/>
    </xf>
    <xf numFmtId="3" fontId="15" fillId="23" borderId="36" xfId="69" applyNumberFormat="1" applyFont="1" applyFill="1" applyBorder="1" applyAlignment="1">
      <alignment horizontal="right" vertical="center" wrapText="1"/>
      <protection/>
    </xf>
    <xf numFmtId="3" fontId="15" fillId="20" borderId="36" xfId="69" applyNumberFormat="1" applyFont="1" applyFill="1" applyBorder="1" applyAlignment="1">
      <alignment horizontal="right" vertical="center" wrapText="1"/>
      <protection/>
    </xf>
    <xf numFmtId="3" fontId="15" fillId="23" borderId="37" xfId="69" applyNumberFormat="1" applyFont="1" applyFill="1" applyBorder="1" applyAlignment="1">
      <alignment horizontal="right" vertical="center" wrapText="1"/>
      <protection/>
    </xf>
    <xf numFmtId="3" fontId="15" fillId="23" borderId="31" xfId="69" applyNumberFormat="1" applyFont="1" applyFill="1" applyBorder="1" applyAlignment="1">
      <alignment horizontal="right" vertical="center" wrapText="1"/>
      <protection/>
    </xf>
    <xf numFmtId="3" fontId="15" fillId="20" borderId="31" xfId="69" applyNumberFormat="1" applyFont="1" applyFill="1" applyBorder="1" applyAlignment="1">
      <alignment horizontal="right" vertical="center" wrapText="1"/>
      <protection/>
    </xf>
    <xf numFmtId="3" fontId="15" fillId="23" borderId="38" xfId="69" applyNumberFormat="1" applyFont="1" applyFill="1" applyBorder="1" applyAlignment="1">
      <alignment horizontal="right" vertical="center" wrapText="1"/>
      <protection/>
    </xf>
    <xf numFmtId="0" fontId="3" fillId="0" borderId="16" xfId="69" applyFont="1" applyFill="1" applyBorder="1" applyAlignment="1">
      <alignment horizontal="center"/>
      <protection/>
    </xf>
    <xf numFmtId="0" fontId="4" fillId="0" borderId="36" xfId="69" applyFont="1" applyFill="1" applyBorder="1" applyAlignment="1">
      <alignment horizontal="center" vertical="center" wrapText="1"/>
      <protection/>
    </xf>
    <xf numFmtId="0" fontId="11" fillId="24" borderId="27" xfId="0" applyNumberFormat="1" applyFont="1" applyFill="1" applyBorder="1" applyAlignment="1">
      <alignment horizontal="center" vertical="center" wrapText="1"/>
    </xf>
    <xf numFmtId="0" fontId="0" fillId="0" borderId="0" xfId="0" applyNumberFormat="1" applyAlignment="1">
      <alignment/>
    </xf>
    <xf numFmtId="0" fontId="3" fillId="0" borderId="32" xfId="61" applyNumberFormat="1" applyFont="1" applyBorder="1" applyAlignment="1">
      <alignment horizontal="left" vertical="top" wrapText="1"/>
      <protection/>
    </xf>
    <xf numFmtId="0" fontId="31" fillId="0" borderId="32" xfId="61" applyNumberFormat="1" applyFont="1" applyBorder="1" applyAlignment="1">
      <alignment horizontal="center" vertical="center" wrapText="1"/>
      <protection/>
    </xf>
    <xf numFmtId="0" fontId="29" fillId="0" borderId="32" xfId="61" applyNumberFormat="1" applyFont="1" applyBorder="1" applyAlignment="1">
      <alignment horizontal="center" vertical="center" wrapText="1"/>
      <protection/>
    </xf>
    <xf numFmtId="0" fontId="3" fillId="0" borderId="32" xfId="61" applyNumberFormat="1" applyFont="1" applyBorder="1" applyAlignment="1">
      <alignment horizontal="center" vertical="center" wrapText="1"/>
      <protection/>
    </xf>
    <xf numFmtId="0" fontId="12" fillId="0" borderId="30" xfId="34" applyFont="1" applyFill="1" applyBorder="1" applyAlignment="1">
      <alignment horizontal="center" vertical="center" textRotation="90" wrapText="1"/>
      <protection/>
    </xf>
    <xf numFmtId="0" fontId="12" fillId="0" borderId="39"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12" fillId="0" borderId="16" xfId="68" applyFont="1" applyFill="1" applyBorder="1" applyAlignment="1">
      <alignment horizontal="center" vertical="center" wrapText="1"/>
      <protection/>
    </xf>
    <xf numFmtId="3" fontId="12" fillId="21" borderId="16" xfId="69" applyNumberFormat="1" applyFont="1" applyFill="1" applyBorder="1" applyAlignment="1">
      <alignment horizontal="right" vertical="center" wrapText="1"/>
      <protection/>
    </xf>
    <xf numFmtId="3" fontId="15" fillId="21" borderId="16" xfId="69" applyNumberFormat="1" applyFont="1" applyFill="1" applyBorder="1" applyAlignment="1">
      <alignment horizontal="right" vertical="center" wrapText="1"/>
      <protection/>
    </xf>
    <xf numFmtId="3" fontId="12" fillId="11" borderId="16" xfId="69" applyNumberFormat="1" applyFont="1" applyFill="1" applyBorder="1" applyAlignment="1">
      <alignment horizontal="right" vertical="center" wrapText="1"/>
      <protection/>
    </xf>
    <xf numFmtId="0" fontId="2" fillId="0" borderId="0" xfId="0" applyFont="1" applyFill="1" applyBorder="1" applyAlignment="1" applyProtection="1">
      <alignment vertical="center" wrapText="1"/>
      <protection locked="0"/>
    </xf>
    <xf numFmtId="0" fontId="12" fillId="0" borderId="0" xfId="0" applyFont="1" applyFill="1" applyBorder="1" applyAlignment="1">
      <alignment horizontal="left" wrapText="1"/>
    </xf>
    <xf numFmtId="0" fontId="44"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2" fillId="0" borderId="40" xfId="69" applyFont="1" applyFill="1" applyBorder="1" applyAlignment="1">
      <alignment horizontal="left" vertical="top"/>
      <protection/>
    </xf>
    <xf numFmtId="0" fontId="20" fillId="0" borderId="40" xfId="69" applyFont="1" applyFill="1" applyBorder="1" applyAlignment="1">
      <alignment vertical="top"/>
      <protection/>
    </xf>
    <xf numFmtId="0" fontId="3" fillId="0" borderId="40" xfId="34" applyFont="1" applyFill="1" applyBorder="1" applyAlignment="1">
      <alignment vertical="top"/>
      <protection/>
    </xf>
    <xf numFmtId="0" fontId="2" fillId="0" borderId="40" xfId="69" applyFont="1" applyFill="1" applyBorder="1" applyAlignment="1">
      <alignment vertical="top"/>
      <protection/>
    </xf>
    <xf numFmtId="0" fontId="3" fillId="0" borderId="40" xfId="34" applyFont="1" applyFill="1" applyBorder="1">
      <alignment/>
      <protection/>
    </xf>
    <xf numFmtId="0" fontId="16" fillId="0" borderId="0" xfId="69" applyFont="1" applyFill="1" applyBorder="1" applyAlignment="1">
      <alignment horizontal="left" vertical="top"/>
      <protection/>
    </xf>
    <xf numFmtId="0" fontId="16" fillId="0" borderId="0" xfId="69" applyFont="1" applyFill="1" applyBorder="1" applyAlignment="1">
      <alignment vertical="top"/>
      <protection/>
    </xf>
    <xf numFmtId="0" fontId="16" fillId="0" borderId="0" xfId="34" applyFont="1" applyFill="1" applyBorder="1" applyAlignment="1">
      <alignment vertical="top"/>
      <protection/>
    </xf>
    <xf numFmtId="0" fontId="45" fillId="0" borderId="0" xfId="0" applyFont="1" applyFill="1" applyBorder="1" applyAlignment="1">
      <alignment/>
    </xf>
    <xf numFmtId="49" fontId="6" fillId="0" borderId="10" xfId="0" applyNumberFormat="1" applyFont="1" applyFill="1" applyBorder="1" applyAlignment="1">
      <alignment wrapText="1"/>
    </xf>
    <xf numFmtId="0" fontId="4" fillId="0" borderId="16" xfId="35" applyFont="1" applyFill="1" applyBorder="1" applyAlignment="1">
      <alignment horizontal="center" vertical="center" wrapText="1"/>
      <protection/>
    </xf>
    <xf numFmtId="3" fontId="15" fillId="20" borderId="33" xfId="69" applyNumberFormat="1" applyFont="1" applyFill="1" applyBorder="1" applyAlignment="1">
      <alignment horizontal="right" vertical="center" wrapText="1"/>
      <protection/>
    </xf>
    <xf numFmtId="0" fontId="4" fillId="0" borderId="30" xfId="34" applyFont="1" applyFill="1" applyBorder="1" applyAlignment="1">
      <alignment horizontal="center" vertical="center" wrapText="1"/>
      <protection/>
    </xf>
    <xf numFmtId="49" fontId="15" fillId="0" borderId="16" xfId="57" applyNumberFormat="1" applyFont="1" applyFill="1" applyBorder="1" applyAlignment="1">
      <alignment horizontal="left" vertical="center"/>
      <protection/>
    </xf>
    <xf numFmtId="49" fontId="15" fillId="0" borderId="16" xfId="57" applyNumberFormat="1" applyFont="1" applyFill="1" applyBorder="1" applyAlignment="1">
      <alignment horizontal="left" vertical="center" wrapText="1"/>
      <protection/>
    </xf>
    <xf numFmtId="0" fontId="15" fillId="25" borderId="16" xfId="56" applyFont="1" applyFill="1" applyBorder="1" applyAlignment="1">
      <alignment vertical="center" wrapText="1"/>
      <protection/>
    </xf>
    <xf numFmtId="49" fontId="46" fillId="25" borderId="33" xfId="56" applyNumberFormat="1" applyFont="1" applyFill="1" applyBorder="1" applyAlignment="1">
      <alignment horizontal="center" vertical="center" wrapText="1"/>
      <protection/>
    </xf>
    <xf numFmtId="49" fontId="41" fillId="0" borderId="16" xfId="57" applyNumberFormat="1" applyFont="1" applyFill="1" applyBorder="1" applyAlignment="1">
      <alignment horizontal="left" vertical="center" wrapText="1"/>
      <protection/>
    </xf>
    <xf numFmtId="0" fontId="2" fillId="0" borderId="23" xfId="0" applyFont="1" applyBorder="1" applyAlignment="1" applyProtection="1">
      <alignment horizontal="center" vertical="top"/>
      <protection/>
    </xf>
    <xf numFmtId="0" fontId="26" fillId="0" borderId="21" xfId="0" applyFont="1" applyBorder="1" applyAlignment="1" applyProtection="1">
      <alignment horizontal="center" wrapText="1"/>
      <protection/>
    </xf>
    <xf numFmtId="0" fontId="26" fillId="0" borderId="22" xfId="0" applyFont="1" applyBorder="1" applyAlignment="1" applyProtection="1">
      <alignment horizontal="center"/>
      <protection/>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9"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6" fillId="0" borderId="21" xfId="0" applyFont="1" applyBorder="1" applyAlignment="1" applyProtection="1">
      <alignment horizontal="center"/>
      <protection/>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6" fillId="0" borderId="21" xfId="0" applyFont="1" applyBorder="1" applyAlignment="1" applyProtection="1">
      <alignment horizontal="left"/>
      <protection/>
    </xf>
    <xf numFmtId="0" fontId="4" fillId="0" borderId="23" xfId="0" applyFont="1" applyFill="1" applyBorder="1" applyAlignment="1" applyProtection="1">
      <alignment horizontal="center" wrapText="1"/>
      <protection/>
    </xf>
    <xf numFmtId="0" fontId="2" fillId="0" borderId="29"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20" fillId="0" borderId="0" xfId="0" applyFont="1" applyBorder="1" applyAlignment="1" applyProtection="1">
      <alignment horizontal="left" vertical="center" wrapText="1"/>
      <protection/>
    </xf>
    <xf numFmtId="0" fontId="2" fillId="0" borderId="2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2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1" xfId="69" applyFont="1" applyBorder="1" applyAlignment="1" applyProtection="1">
      <alignment horizontal="center" vertical="center" wrapText="1"/>
      <protection/>
    </xf>
    <xf numFmtId="0" fontId="4" fillId="0" borderId="42" xfId="69" applyFont="1" applyBorder="1" applyAlignment="1" applyProtection="1">
      <alignment horizontal="center" vertical="center" wrapText="1"/>
      <protection/>
    </xf>
    <xf numFmtId="0" fontId="4" fillId="0" borderId="43" xfId="69" applyFont="1" applyBorder="1" applyAlignment="1" applyProtection="1">
      <alignment horizontal="center" vertical="center" wrapText="1"/>
      <protection/>
    </xf>
    <xf numFmtId="0" fontId="4" fillId="0" borderId="20" xfId="69" applyFont="1" applyBorder="1" applyAlignment="1" applyProtection="1">
      <alignment horizontal="center" vertical="center" wrapText="1"/>
      <protection/>
    </xf>
    <xf numFmtId="0" fontId="4" fillId="0" borderId="0" xfId="69" applyFont="1" applyBorder="1" applyAlignment="1" applyProtection="1">
      <alignment horizontal="center" vertical="center" wrapText="1"/>
      <protection/>
    </xf>
    <xf numFmtId="0" fontId="4" fillId="0" borderId="44" xfId="69" applyFont="1" applyBorder="1" applyAlignment="1" applyProtection="1">
      <alignment horizontal="center" vertical="center" wrapText="1"/>
      <protection/>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38" fillId="0" borderId="0" xfId="0" applyFont="1" applyAlignment="1" applyProtection="1">
      <alignment horizontal="center"/>
      <protection/>
    </xf>
    <xf numFmtId="0" fontId="26" fillId="0" borderId="23" xfId="0" applyFont="1" applyBorder="1" applyAlignment="1" applyProtection="1">
      <alignment horizontal="center"/>
      <protection/>
    </xf>
    <xf numFmtId="0" fontId="4" fillId="23" borderId="21" xfId="0" applyFont="1" applyFill="1" applyBorder="1" applyAlignment="1" applyProtection="1">
      <alignment horizontal="center" vertical="center"/>
      <protection locked="0"/>
    </xf>
    <xf numFmtId="0" fontId="4" fillId="23" borderId="22" xfId="0" applyFont="1" applyFill="1" applyBorder="1" applyAlignment="1" applyProtection="1">
      <alignment horizontal="center" vertical="center"/>
      <protection locked="0"/>
    </xf>
    <xf numFmtId="0" fontId="4" fillId="23" borderId="23"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12" fillId="0" borderId="0" xfId="69" applyFont="1" applyBorder="1" applyAlignment="1">
      <alignment horizontal="right"/>
      <protection/>
    </xf>
    <xf numFmtId="0" fontId="6" fillId="0" borderId="0" xfId="69" applyFont="1" applyFill="1" applyAlignment="1">
      <alignment horizontal="left" wrapText="1"/>
      <protection/>
    </xf>
    <xf numFmtId="0" fontId="24" fillId="0" borderId="30" xfId="0" applyFont="1" applyFill="1" applyBorder="1" applyAlignment="1">
      <alignment horizontal="center" vertical="center" textRotation="90" wrapText="1"/>
    </xf>
    <xf numFmtId="0" fontId="24" fillId="0" borderId="39" xfId="0" applyFont="1" applyFill="1" applyBorder="1" applyAlignment="1">
      <alignment horizontal="center" vertical="center" textRotation="90" wrapText="1"/>
    </xf>
    <xf numFmtId="0" fontId="24" fillId="0" borderId="31" xfId="0" applyFont="1" applyFill="1" applyBorder="1" applyAlignment="1">
      <alignment horizontal="center" vertical="center" textRotation="90" wrapText="1"/>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protection/>
    </xf>
    <xf numFmtId="0" fontId="11" fillId="0" borderId="30" xfId="69" applyFont="1" applyFill="1" applyBorder="1" applyAlignment="1">
      <alignment horizontal="center" vertical="center" textRotation="90" wrapText="1"/>
      <protection/>
    </xf>
    <xf numFmtId="0" fontId="11" fillId="0" borderId="39" xfId="69" applyFont="1" applyFill="1" applyBorder="1" applyAlignment="1">
      <alignment horizontal="center" vertical="center" textRotation="90" wrapText="1"/>
      <protection/>
    </xf>
    <xf numFmtId="0" fontId="11" fillId="0" borderId="31" xfId="69" applyFont="1" applyFill="1" applyBorder="1" applyAlignment="1">
      <alignment horizontal="center" vertical="center" textRotation="90" wrapText="1"/>
      <protection/>
    </xf>
    <xf numFmtId="0" fontId="35" fillId="0" borderId="39" xfId="0" applyFont="1" applyFill="1" applyBorder="1" applyAlignment="1">
      <alignment horizontal="center" vertical="center" textRotation="90" wrapText="1"/>
    </xf>
    <xf numFmtId="0" fontId="35" fillId="0" borderId="31" xfId="0" applyFont="1" applyFill="1" applyBorder="1" applyAlignment="1">
      <alignment horizontal="center" vertical="center" textRotation="90" wrapText="1"/>
    </xf>
    <xf numFmtId="0" fontId="11" fillId="0" borderId="30" xfId="69" applyFont="1" applyFill="1" applyBorder="1" applyAlignment="1">
      <alignment horizontal="left" vertical="center" textRotation="90" wrapText="1"/>
      <protection/>
    </xf>
    <xf numFmtId="0" fontId="11" fillId="0" borderId="39" xfId="69" applyFont="1" applyFill="1" applyBorder="1" applyAlignment="1">
      <alignment horizontal="left" vertical="center" textRotation="90" wrapText="1"/>
      <protection/>
    </xf>
    <xf numFmtId="0" fontId="11" fillId="0" borderId="31" xfId="69" applyFont="1" applyFill="1" applyBorder="1" applyAlignment="1">
      <alignment horizontal="left" vertical="center" textRotation="90" wrapText="1"/>
      <protection/>
    </xf>
    <xf numFmtId="49" fontId="3" fillId="0" borderId="0" xfId="69" applyNumberFormat="1" applyFont="1" applyFill="1" applyBorder="1" applyAlignment="1">
      <alignment horizontal="left" vertical="center" wrapText="1"/>
      <protection/>
    </xf>
    <xf numFmtId="49" fontId="3" fillId="0" borderId="0" xfId="69" applyNumberFormat="1" applyFont="1" applyFill="1" applyBorder="1" applyAlignment="1">
      <alignment horizontal="left" vertical="center"/>
      <protection/>
    </xf>
    <xf numFmtId="0" fontId="11" fillId="0" borderId="30" xfId="33" applyFont="1" applyFill="1" applyBorder="1" applyAlignment="1">
      <alignment horizontal="center" vertical="center" textRotation="90" wrapText="1"/>
      <protection/>
    </xf>
    <xf numFmtId="0" fontId="11" fillId="0" borderId="39" xfId="33" applyFont="1" applyFill="1" applyBorder="1" applyAlignment="1">
      <alignment horizontal="center" vertical="center" textRotation="90" wrapText="1"/>
      <protection/>
    </xf>
    <xf numFmtId="0" fontId="11" fillId="0" borderId="31" xfId="33" applyFont="1" applyFill="1" applyBorder="1" applyAlignment="1">
      <alignment horizontal="center" vertical="center" textRotation="90" wrapText="1"/>
      <protection/>
    </xf>
    <xf numFmtId="0" fontId="3" fillId="0" borderId="0" xfId="69" applyFont="1" applyFill="1" applyBorder="1" applyAlignment="1">
      <alignment horizontal="left" vertical="top" wrapText="1"/>
      <protection/>
    </xf>
    <xf numFmtId="0" fontId="3" fillId="0" borderId="0" xfId="69" applyFont="1" applyFill="1" applyBorder="1" applyAlignment="1">
      <alignment horizontal="left" vertical="top"/>
      <protection/>
    </xf>
    <xf numFmtId="0" fontId="11" fillId="0" borderId="45" xfId="69" applyFont="1" applyFill="1" applyBorder="1" applyAlignment="1">
      <alignment horizontal="center" vertical="center" wrapText="1"/>
      <protection/>
    </xf>
    <xf numFmtId="0" fontId="11" fillId="0" borderId="33" xfId="69" applyFont="1" applyFill="1" applyBorder="1" applyAlignment="1">
      <alignment horizontal="center" vertical="center" wrapText="1"/>
      <protection/>
    </xf>
    <xf numFmtId="0" fontId="11" fillId="0" borderId="30" xfId="69" applyFont="1" applyFill="1" applyBorder="1" applyAlignment="1">
      <alignment horizontal="center" vertical="center" wrapText="1"/>
      <protection/>
    </xf>
    <xf numFmtId="0" fontId="11" fillId="0" borderId="31" xfId="69" applyFont="1" applyFill="1" applyBorder="1" applyAlignment="1">
      <alignment horizontal="center" vertical="center" wrapText="1"/>
      <protection/>
    </xf>
    <xf numFmtId="0" fontId="11" fillId="0" borderId="0" xfId="69" applyFont="1" applyBorder="1" applyAlignment="1">
      <alignment horizontal="center"/>
      <protection/>
    </xf>
    <xf numFmtId="0" fontId="21" fillId="0" borderId="45" xfId="69" applyFont="1" applyBorder="1" applyAlignment="1">
      <alignment horizontal="left" wrapText="1"/>
      <protection/>
    </xf>
    <xf numFmtId="0" fontId="21" fillId="0" borderId="46" xfId="69" applyFont="1" applyBorder="1" applyAlignment="1">
      <alignment horizontal="left" wrapText="1"/>
      <protection/>
    </xf>
    <xf numFmtId="0" fontId="21" fillId="0" borderId="33" xfId="69" applyFont="1" applyBorder="1" applyAlignment="1">
      <alignment horizontal="left" wrapText="1"/>
      <protection/>
    </xf>
    <xf numFmtId="0" fontId="30" fillId="0" borderId="0" xfId="69" applyFont="1" applyFill="1" applyBorder="1" applyAlignment="1">
      <alignment horizontal="left" wrapText="1"/>
      <protection/>
    </xf>
    <xf numFmtId="0" fontId="36" fillId="0" borderId="16" xfId="69" applyFont="1" applyFill="1" applyBorder="1" applyAlignment="1">
      <alignment horizontal="center" vertical="center" wrapText="1"/>
      <protection/>
    </xf>
    <xf numFmtId="0" fontId="21" fillId="0" borderId="45" xfId="0" applyFont="1" applyFill="1" applyBorder="1" applyAlignment="1">
      <alignment horizontal="left" vertical="center"/>
    </xf>
    <xf numFmtId="0" fontId="21" fillId="0" borderId="46" xfId="0" applyFont="1" applyBorder="1" applyAlignment="1">
      <alignment horizontal="left" vertical="center"/>
    </xf>
    <xf numFmtId="0" fontId="21" fillId="0" borderId="33" xfId="0" applyFont="1" applyBorder="1" applyAlignment="1">
      <alignment horizontal="left" vertical="center"/>
    </xf>
    <xf numFmtId="0" fontId="4" fillId="0" borderId="30" xfId="69" applyFont="1" applyFill="1" applyBorder="1" applyAlignment="1">
      <alignment horizontal="center" vertical="center" wrapText="1"/>
      <protection/>
    </xf>
    <xf numFmtId="0" fontId="4" fillId="0" borderId="39" xfId="69" applyFont="1" applyFill="1" applyBorder="1" applyAlignment="1">
      <alignment horizontal="center" vertical="center" wrapText="1"/>
      <protection/>
    </xf>
    <xf numFmtId="0" fontId="4" fillId="0" borderId="31" xfId="69" applyFont="1" applyFill="1" applyBorder="1" applyAlignment="1">
      <alignment horizontal="center" vertical="center" wrapText="1"/>
      <protection/>
    </xf>
    <xf numFmtId="0" fontId="21" fillId="0" borderId="45" xfId="69" applyFont="1" applyFill="1" applyBorder="1" applyAlignment="1">
      <alignment horizontal="left" vertical="center"/>
      <protection/>
    </xf>
    <xf numFmtId="0" fontId="21" fillId="0" borderId="46" xfId="69" applyFont="1" applyFill="1" applyBorder="1" applyAlignment="1">
      <alignment horizontal="left" vertical="center"/>
      <protection/>
    </xf>
    <xf numFmtId="0" fontId="21" fillId="0" borderId="33" xfId="69" applyFont="1" applyFill="1" applyBorder="1" applyAlignment="1">
      <alignment horizontal="left" vertical="center"/>
      <protection/>
    </xf>
    <xf numFmtId="0" fontId="11" fillId="0" borderId="46" xfId="69" applyFont="1" applyFill="1" applyBorder="1" applyAlignment="1">
      <alignment horizontal="center" vertical="center" wrapText="1"/>
      <protection/>
    </xf>
    <xf numFmtId="0" fontId="30" fillId="0" borderId="0" xfId="69" applyFont="1" applyFill="1" applyAlignment="1">
      <alignment horizontal="left" wrapText="1"/>
      <protection/>
    </xf>
    <xf numFmtId="49" fontId="3" fillId="0" borderId="0" xfId="69" applyNumberFormat="1" applyFont="1" applyFill="1" applyBorder="1" applyAlignment="1">
      <alignment horizontal="left"/>
      <protection/>
    </xf>
    <xf numFmtId="0" fontId="3" fillId="0" borderId="0" xfId="69" applyFont="1" applyFill="1" applyBorder="1" applyAlignment="1">
      <alignment horizontal="left" wrapText="1"/>
      <protection/>
    </xf>
    <xf numFmtId="49" fontId="12" fillId="0" borderId="45"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16" xfId="34" applyFont="1" applyFill="1" applyBorder="1" applyAlignment="1">
      <alignment horizontal="center" vertical="center" textRotation="90" wrapText="1"/>
      <protection/>
    </xf>
    <xf numFmtId="0" fontId="12" fillId="0" borderId="45"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33"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2" fillId="0" borderId="48" xfId="34" applyFont="1" applyFill="1" applyBorder="1" applyAlignment="1">
      <alignment horizontal="center" vertical="center" wrapText="1"/>
      <protection/>
    </xf>
    <xf numFmtId="0" fontId="12" fillId="0" borderId="30" xfId="34" applyFont="1" applyFill="1" applyBorder="1" applyAlignment="1">
      <alignment horizontal="center" vertical="center" textRotation="90" wrapText="1"/>
      <protection/>
    </xf>
    <xf numFmtId="0" fontId="12" fillId="0" borderId="31"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40" xfId="34" applyFont="1" applyFill="1" applyBorder="1" applyAlignment="1">
      <alignment horizontal="left" vertical="top" wrapText="1"/>
      <protection/>
    </xf>
    <xf numFmtId="0" fontId="6" fillId="0" borderId="40"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5" xfId="34" applyFont="1" applyFill="1" applyBorder="1" applyAlignment="1">
      <alignment horizontal="center" vertical="center" wrapText="1"/>
      <protection/>
    </xf>
    <xf numFmtId="0" fontId="4" fillId="0" borderId="33"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5" xfId="34" applyNumberFormat="1" applyFont="1" applyFill="1" applyBorder="1" applyAlignment="1">
      <alignment horizontal="left" vertical="center" wrapText="1"/>
      <protection/>
    </xf>
    <xf numFmtId="49" fontId="12" fillId="0" borderId="33" xfId="34" applyNumberFormat="1" applyFont="1" applyFill="1" applyBorder="1" applyAlignment="1">
      <alignment horizontal="left" vertical="center" wrapText="1"/>
      <protection/>
    </xf>
    <xf numFmtId="0" fontId="12" fillId="0" borderId="16" xfId="34" applyFont="1" applyFill="1" applyBorder="1" applyAlignment="1">
      <alignment horizontal="left" vertical="center" wrapText="1"/>
      <protection/>
    </xf>
    <xf numFmtId="0" fontId="11" fillId="0" borderId="45" xfId="69" applyFont="1" applyFill="1" applyBorder="1" applyAlignment="1">
      <alignment horizontal="left" wrapText="1"/>
      <protection/>
    </xf>
    <xf numFmtId="0" fontId="11" fillId="0" borderId="46" xfId="69" applyFont="1" applyFill="1" applyBorder="1" applyAlignment="1">
      <alignment horizontal="left" wrapText="1"/>
      <protection/>
    </xf>
    <xf numFmtId="0" fontId="11" fillId="0" borderId="33" xfId="69" applyFont="1" applyFill="1" applyBorder="1" applyAlignment="1">
      <alignment horizontal="left" wrapText="1"/>
      <protection/>
    </xf>
    <xf numFmtId="0" fontId="34" fillId="0" borderId="0" xfId="34" applyFont="1" applyFill="1" applyBorder="1" applyAlignment="1">
      <alignment wrapText="1"/>
      <protection/>
    </xf>
    <xf numFmtId="0" fontId="3" fillId="0" borderId="28"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0" borderId="16" xfId="34" applyFont="1" applyFill="1" applyBorder="1" applyAlignment="1">
      <alignment horizontal="center" vertical="center" wrapText="1"/>
      <protection/>
    </xf>
    <xf numFmtId="0" fontId="12" fillId="0" borderId="39" xfId="34" applyFont="1" applyFill="1" applyBorder="1" applyAlignment="1">
      <alignment horizontal="center" vertical="center" textRotation="90" wrapText="1"/>
      <protection/>
    </xf>
    <xf numFmtId="0" fontId="12" fillId="25" borderId="30" xfId="34" applyFont="1" applyFill="1" applyBorder="1" applyAlignment="1">
      <alignment horizontal="center" vertical="center" textRotation="90" wrapText="1"/>
      <protection/>
    </xf>
    <xf numFmtId="0" fontId="12" fillId="25" borderId="31" xfId="34" applyFont="1" applyFill="1" applyBorder="1" applyAlignment="1">
      <alignment horizontal="center" vertical="center" textRotation="90" wrapText="1"/>
      <protection/>
    </xf>
    <xf numFmtId="0" fontId="12" fillId="25" borderId="39" xfId="34" applyFont="1" applyFill="1" applyBorder="1" applyAlignment="1">
      <alignment horizontal="center" vertical="center" textRotation="90" wrapText="1"/>
      <protection/>
    </xf>
    <xf numFmtId="49" fontId="4" fillId="0" borderId="16" xfId="34" applyNumberFormat="1" applyFont="1" applyFill="1" applyBorder="1" applyAlignment="1">
      <alignment horizontal="center" vertical="center" wrapText="1"/>
      <protection/>
    </xf>
    <xf numFmtId="0" fontId="12" fillId="0" borderId="16" xfId="35" applyFont="1" applyFill="1" applyBorder="1" applyAlignment="1">
      <alignment horizontal="center" vertical="center" wrapText="1"/>
      <protection/>
    </xf>
    <xf numFmtId="0" fontId="12" fillId="0" borderId="16" xfId="35" applyFont="1" applyFill="1" applyBorder="1" applyAlignment="1">
      <alignment horizontal="center" vertical="center" textRotation="90" wrapText="1"/>
      <protection/>
    </xf>
    <xf numFmtId="0" fontId="12" fillId="0" borderId="30" xfId="35" applyFont="1" applyFill="1" applyBorder="1" applyAlignment="1">
      <alignment horizontal="center" vertical="center" textRotation="90" wrapText="1"/>
      <protection/>
    </xf>
    <xf numFmtId="49" fontId="12" fillId="25" borderId="45" xfId="68" applyNumberFormat="1" applyFont="1" applyFill="1" applyBorder="1" applyAlignment="1">
      <alignment horizontal="left" vertical="center" wrapText="1"/>
      <protection/>
    </xf>
    <xf numFmtId="49" fontId="12" fillId="25" borderId="46" xfId="68" applyNumberFormat="1" applyFont="1" applyFill="1" applyBorder="1" applyAlignment="1">
      <alignment horizontal="left" vertical="center" wrapText="1"/>
      <protection/>
    </xf>
    <xf numFmtId="49" fontId="12" fillId="25" borderId="33" xfId="68" applyNumberFormat="1" applyFont="1" applyFill="1" applyBorder="1" applyAlignment="1">
      <alignment horizontal="left" vertical="center" wrapText="1"/>
      <protection/>
    </xf>
    <xf numFmtId="0" fontId="22" fillId="0" borderId="40" xfId="0" applyFont="1" applyFill="1" applyBorder="1" applyAlignment="1">
      <alignment horizontal="left"/>
    </xf>
    <xf numFmtId="0" fontId="22" fillId="0" borderId="0" xfId="0" applyFont="1" applyFill="1" applyBorder="1" applyAlignment="1">
      <alignment horizontal="left"/>
    </xf>
    <xf numFmtId="49" fontId="12" fillId="25" borderId="30" xfId="68" applyNumberFormat="1" applyFont="1" applyFill="1" applyBorder="1" applyAlignment="1">
      <alignment horizontal="center" vertical="center" textRotation="90" wrapText="1"/>
      <protection/>
    </xf>
    <xf numFmtId="49" fontId="12" fillId="25" borderId="39" xfId="68" applyNumberFormat="1" applyFont="1" applyFill="1" applyBorder="1" applyAlignment="1">
      <alignment horizontal="center" vertical="center" textRotation="90" wrapText="1"/>
      <protection/>
    </xf>
    <xf numFmtId="49" fontId="12" fillId="25" borderId="31" xfId="68" applyNumberFormat="1" applyFont="1" applyFill="1" applyBorder="1" applyAlignment="1">
      <alignment horizontal="center" vertical="center" textRotation="90" wrapText="1"/>
      <protection/>
    </xf>
    <xf numFmtId="49" fontId="12" fillId="25" borderId="16" xfId="68" applyNumberFormat="1" applyFont="1" applyFill="1" applyBorder="1" applyAlignment="1">
      <alignment horizontal="center" vertical="center" textRotation="90" wrapText="1"/>
      <protection/>
    </xf>
    <xf numFmtId="49" fontId="12" fillId="25" borderId="16" xfId="68" applyNumberFormat="1" applyFont="1" applyFill="1" applyBorder="1" applyAlignment="1">
      <alignment horizontal="left" vertical="center" wrapText="1"/>
      <protection/>
    </xf>
    <xf numFmtId="0" fontId="12" fillId="25" borderId="30" xfId="68" applyFont="1" applyFill="1" applyBorder="1" applyAlignment="1">
      <alignment horizontal="center" vertical="center" wrapText="1"/>
      <protection/>
    </xf>
    <xf numFmtId="0" fontId="12" fillId="25" borderId="31" xfId="68" applyFont="1" applyFill="1" applyBorder="1" applyAlignment="1">
      <alignment horizontal="center" vertical="center" wrapText="1"/>
      <protection/>
    </xf>
    <xf numFmtId="49" fontId="12" fillId="25" borderId="45" xfId="68" applyNumberFormat="1" applyFont="1" applyFill="1" applyBorder="1" applyAlignment="1" applyProtection="1">
      <alignment horizontal="left" vertical="center" wrapText="1"/>
      <protection/>
    </xf>
    <xf numFmtId="49" fontId="12" fillId="25" borderId="33" xfId="68" applyNumberFormat="1" applyFont="1" applyFill="1" applyBorder="1" applyAlignment="1" applyProtection="1">
      <alignment horizontal="left" vertical="center" wrapText="1"/>
      <protection/>
    </xf>
    <xf numFmtId="49" fontId="12" fillId="25" borderId="16" xfId="68" applyNumberFormat="1" applyFont="1" applyFill="1" applyBorder="1" applyAlignment="1">
      <alignment horizontal="center" vertical="center" wrapText="1"/>
      <protection/>
    </xf>
    <xf numFmtId="49" fontId="1" fillId="0" borderId="45" xfId="35" applyNumberFormat="1" applyFont="1" applyFill="1" applyBorder="1" applyAlignment="1">
      <alignment horizontal="center" vertical="center" wrapText="1"/>
      <protection/>
    </xf>
    <xf numFmtId="49" fontId="1" fillId="0" borderId="46" xfId="35" applyNumberFormat="1" applyFont="1" applyFill="1" applyBorder="1" applyAlignment="1">
      <alignment horizontal="center" vertical="center" wrapText="1"/>
      <protection/>
    </xf>
    <xf numFmtId="49" fontId="1" fillId="0" borderId="33" xfId="35" applyNumberFormat="1"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0" xfId="34" applyNumberFormat="1" applyFont="1" applyFill="1" applyBorder="1" applyAlignment="1">
      <alignment horizontal="center" vertical="center" textRotation="90" wrapText="1"/>
      <protection/>
    </xf>
    <xf numFmtId="49" fontId="15" fillId="0" borderId="39" xfId="34" applyNumberFormat="1" applyFont="1" applyFill="1" applyBorder="1" applyAlignment="1">
      <alignment horizontal="center" vertical="center" textRotation="90" wrapText="1"/>
      <protection/>
    </xf>
    <xf numFmtId="49" fontId="15" fillId="0" borderId="31" xfId="34" applyNumberFormat="1" applyFont="1" applyFill="1" applyBorder="1" applyAlignment="1">
      <alignment horizontal="center" vertical="center" textRotation="90" wrapText="1"/>
      <protection/>
    </xf>
    <xf numFmtId="0" fontId="15" fillId="0" borderId="45" xfId="34" applyFont="1" applyFill="1" applyBorder="1" applyAlignment="1">
      <alignment horizontal="center" vertical="center" wrapText="1"/>
      <protection/>
    </xf>
    <xf numFmtId="0" fontId="15" fillId="0" borderId="46" xfId="34" applyFont="1" applyFill="1" applyBorder="1" applyAlignment="1">
      <alignment horizontal="center" vertical="center" wrapText="1"/>
      <protection/>
    </xf>
    <xf numFmtId="0" fontId="15" fillId="0" borderId="33" xfId="34" applyFont="1" applyFill="1" applyBorder="1" applyAlignment="1">
      <alignment horizontal="center" vertical="center" wrapText="1"/>
      <protection/>
    </xf>
    <xf numFmtId="0" fontId="30" fillId="0" borderId="45" xfId="34" applyFont="1" applyFill="1" applyBorder="1" applyAlignment="1">
      <alignment horizontal="center" vertical="center" wrapText="1"/>
      <protection/>
    </xf>
    <xf numFmtId="0" fontId="30" fillId="0" borderId="46" xfId="34" applyFont="1" applyFill="1" applyBorder="1" applyAlignment="1">
      <alignment horizontal="center" vertical="center" wrapText="1"/>
      <protection/>
    </xf>
    <xf numFmtId="0" fontId="30" fillId="0" borderId="33" xfId="34" applyFont="1" applyFill="1" applyBorder="1" applyAlignment="1">
      <alignment horizontal="center" vertical="center" wrapText="1"/>
      <protection/>
    </xf>
    <xf numFmtId="0" fontId="12" fillId="0" borderId="39"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49" fontId="12" fillId="0" borderId="45" xfId="68" applyNumberFormat="1" applyFont="1" applyFill="1" applyBorder="1" applyAlignment="1">
      <alignment horizontal="left" vertical="center" wrapText="1"/>
      <protection/>
    </xf>
    <xf numFmtId="49" fontId="12" fillId="0" borderId="46" xfId="68" applyNumberFormat="1" applyFont="1" applyFill="1" applyBorder="1" applyAlignment="1">
      <alignment horizontal="left" vertical="center" wrapText="1"/>
      <protection/>
    </xf>
    <xf numFmtId="49" fontId="12" fillId="0" borderId="33" xfId="68" applyNumberFormat="1" applyFont="1" applyFill="1" applyBorder="1" applyAlignment="1">
      <alignment horizontal="left" vertical="center" wrapText="1"/>
      <protection/>
    </xf>
    <xf numFmtId="49" fontId="30" fillId="25" borderId="45" xfId="68" applyNumberFormat="1" applyFont="1" applyFill="1" applyBorder="1" applyAlignment="1">
      <alignment horizontal="left" vertical="center" wrapText="1"/>
      <protection/>
    </xf>
    <xf numFmtId="49" fontId="30" fillId="25" borderId="46" xfId="68" applyNumberFormat="1" applyFont="1" applyFill="1" applyBorder="1" applyAlignment="1">
      <alignment horizontal="left" vertical="center" wrapText="1"/>
      <protection/>
    </xf>
    <xf numFmtId="49" fontId="30" fillId="25" borderId="33" xfId="68" applyNumberFormat="1" applyFont="1" applyFill="1" applyBorder="1" applyAlignment="1">
      <alignment horizontal="left" vertical="center" wrapText="1"/>
      <protection/>
    </xf>
    <xf numFmtId="0" fontId="12" fillId="0" borderId="45" xfId="35" applyFont="1" applyFill="1" applyBorder="1" applyAlignment="1">
      <alignment horizontal="center" vertical="center" wrapText="1"/>
      <protection/>
    </xf>
    <xf numFmtId="0" fontId="12" fillId="0" borderId="33" xfId="35" applyFont="1" applyFill="1" applyBorder="1" applyAlignment="1">
      <alignment horizontal="center" vertical="center" wrapText="1"/>
      <protection/>
    </xf>
    <xf numFmtId="0" fontId="12" fillId="0" borderId="30" xfId="69" applyFont="1" applyFill="1" applyBorder="1" applyAlignment="1">
      <alignment horizontal="center" vertical="center" textRotation="90" wrapText="1"/>
      <protection/>
    </xf>
    <xf numFmtId="0" fontId="12" fillId="0" borderId="31" xfId="69" applyFont="1" applyFill="1" applyBorder="1" applyAlignment="1">
      <alignment horizontal="center" vertical="center" textRotation="90" wrapText="1"/>
      <protection/>
    </xf>
    <xf numFmtId="0" fontId="2" fillId="0" borderId="40" xfId="0" applyFont="1" applyFill="1" applyBorder="1" applyAlignment="1">
      <alignment horizontal="center" vertical="top"/>
    </xf>
    <xf numFmtId="49" fontId="3" fillId="0" borderId="28" xfId="34" applyNumberFormat="1" applyFont="1" applyFill="1" applyBorder="1" applyAlignment="1">
      <alignment horizontal="left" wrapText="1"/>
      <protection/>
    </xf>
    <xf numFmtId="49" fontId="11" fillId="0" borderId="45" xfId="34" applyNumberFormat="1" applyFont="1" applyFill="1" applyBorder="1" applyAlignment="1">
      <alignment horizontal="left" vertical="center" wrapText="1"/>
      <protection/>
    </xf>
    <xf numFmtId="49" fontId="11" fillId="0" borderId="46" xfId="34" applyNumberFormat="1" applyFont="1" applyFill="1" applyBorder="1" applyAlignment="1">
      <alignment horizontal="left" vertical="center" wrapText="1"/>
      <protection/>
    </xf>
    <xf numFmtId="0" fontId="11" fillId="0" borderId="16" xfId="69"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15" fillId="0" borderId="0" xfId="0" applyFont="1" applyFill="1" applyBorder="1" applyAlignment="1">
      <alignment horizontal="left" wrapText="1"/>
    </xf>
    <xf numFmtId="180" fontId="12" fillId="0" borderId="28" xfId="0" applyNumberFormat="1" applyFont="1" applyFill="1" applyBorder="1" applyAlignment="1">
      <alignment horizontal="center"/>
    </xf>
    <xf numFmtId="181" fontId="12" fillId="0" borderId="28"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72" fillId="0" borderId="0" xfId="0" applyFont="1" applyFill="1" applyBorder="1" applyAlignment="1">
      <alignment horizontal="left" wrapText="1"/>
    </xf>
    <xf numFmtId="49" fontId="11" fillId="0" borderId="30" xfId="34" applyNumberFormat="1" applyFont="1" applyFill="1" applyBorder="1" applyAlignment="1">
      <alignment horizontal="center" vertical="center" textRotation="90" wrapText="1"/>
      <protection/>
    </xf>
    <xf numFmtId="49" fontId="11" fillId="0" borderId="39" xfId="34" applyNumberFormat="1" applyFont="1" applyFill="1" applyBorder="1" applyAlignment="1">
      <alignment horizontal="center" vertical="center" textRotation="90" wrapText="1"/>
      <protection/>
    </xf>
    <xf numFmtId="49" fontId="11" fillId="0" borderId="31" xfId="34" applyNumberFormat="1" applyFont="1" applyFill="1" applyBorder="1" applyAlignment="1">
      <alignment horizontal="center" vertical="center" textRotation="90" wrapText="1"/>
      <protection/>
    </xf>
    <xf numFmtId="49" fontId="11" fillId="0" borderId="45" xfId="34" applyNumberFormat="1" applyFont="1" applyFill="1" applyBorder="1" applyAlignment="1">
      <alignment horizontal="center" vertical="center" wrapText="1"/>
      <protection/>
    </xf>
    <xf numFmtId="49" fontId="11" fillId="0" borderId="46" xfId="34" applyNumberFormat="1" applyFont="1" applyFill="1" applyBorder="1" applyAlignment="1">
      <alignment horizontal="center" vertical="center" wrapText="1"/>
      <protection/>
    </xf>
    <xf numFmtId="49" fontId="11" fillId="0" borderId="33" xfId="34" applyNumberFormat="1" applyFont="1" applyFill="1" applyBorder="1" applyAlignment="1">
      <alignment horizontal="center" vertical="center" wrapText="1"/>
      <protection/>
    </xf>
    <xf numFmtId="0" fontId="11" fillId="0" borderId="30" xfId="0" applyFont="1" applyFill="1" applyBorder="1" applyAlignment="1">
      <alignment horizontal="center" vertical="center" textRotation="90" wrapText="1"/>
    </xf>
    <xf numFmtId="0" fontId="11" fillId="0" borderId="39" xfId="0" applyFont="1" applyFill="1" applyBorder="1" applyAlignment="1">
      <alignment horizontal="center" vertical="center" textRotation="90" wrapText="1"/>
    </xf>
    <xf numFmtId="0" fontId="11" fillId="0" borderId="31" xfId="0" applyFont="1" applyFill="1" applyBorder="1" applyAlignment="1">
      <alignment horizontal="center" vertical="center" textRotation="90" wrapText="1"/>
    </xf>
    <xf numFmtId="0" fontId="11" fillId="0" borderId="45"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0" xfId="34" applyNumberFormat="1" applyFont="1" applyFill="1" applyBorder="1" applyAlignment="1">
      <alignment horizontal="center" vertical="center" wrapText="1"/>
      <protection/>
    </xf>
    <xf numFmtId="0" fontId="11" fillId="0" borderId="39" xfId="34" applyNumberFormat="1" applyFont="1" applyFill="1" applyBorder="1" applyAlignment="1">
      <alignment horizontal="center" vertical="center"/>
      <protection/>
    </xf>
    <xf numFmtId="0" fontId="11" fillId="0" borderId="31" xfId="34" applyNumberFormat="1" applyFont="1" applyFill="1" applyBorder="1" applyAlignment="1">
      <alignment horizontal="center" vertical="center"/>
      <protection/>
    </xf>
    <xf numFmtId="0" fontId="11" fillId="0" borderId="45" xfId="34" applyFont="1" applyFill="1" applyBorder="1" applyAlignment="1">
      <alignment horizontal="left" vertical="center" wrapText="1"/>
      <protection/>
    </xf>
    <xf numFmtId="0" fontId="11" fillId="0" borderId="46" xfId="34" applyFont="1" applyFill="1" applyBorder="1" applyAlignment="1">
      <alignment horizontal="left" vertical="center" wrapText="1"/>
      <protection/>
    </xf>
    <xf numFmtId="0" fontId="11" fillId="0" borderId="33" xfId="34" applyFont="1" applyFill="1" applyBorder="1" applyAlignment="1">
      <alignment horizontal="left" vertical="center" wrapText="1"/>
      <protection/>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45" xfId="34" applyFont="1" applyFill="1" applyBorder="1" applyAlignment="1">
      <alignment vertical="center" wrapText="1"/>
      <protection/>
    </xf>
    <xf numFmtId="0" fontId="11" fillId="0" borderId="46" xfId="34" applyFont="1" applyFill="1" applyBorder="1" applyAlignment="1">
      <alignment vertical="center" wrapText="1"/>
      <protection/>
    </xf>
    <xf numFmtId="0" fontId="11" fillId="0" borderId="33" xfId="34" applyFont="1" applyFill="1" applyBorder="1" applyAlignment="1">
      <alignment vertical="center" wrapText="1"/>
      <protection/>
    </xf>
    <xf numFmtId="49" fontId="15" fillId="0" borderId="0" xfId="34" applyNumberFormat="1" applyFont="1" applyFill="1" applyBorder="1" applyAlignment="1">
      <alignment horizontal="left" wrapText="1"/>
      <protection/>
    </xf>
    <xf numFmtId="0" fontId="11" fillId="0" borderId="4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25" borderId="45" xfId="0" applyFont="1" applyFill="1" applyBorder="1" applyAlignment="1">
      <alignment horizontal="center" vertical="center" wrapText="1"/>
    </xf>
    <xf numFmtId="0" fontId="11" fillId="25" borderId="46" xfId="0" applyFont="1" applyFill="1" applyBorder="1" applyAlignment="1">
      <alignment horizontal="center" vertical="center" wrapText="1"/>
    </xf>
    <xf numFmtId="0" fontId="11" fillId="25" borderId="33" xfId="0" applyFont="1" applyFill="1" applyBorder="1" applyAlignment="1">
      <alignment horizontal="center" vertical="center" wrapText="1"/>
    </xf>
    <xf numFmtId="49" fontId="42" fillId="0" borderId="0" xfId="57" applyNumberFormat="1" applyFont="1" applyFill="1" applyBorder="1" applyAlignment="1">
      <alignment horizontal="left" vertical="top" wrapText="1"/>
      <protection/>
    </xf>
    <xf numFmtId="0" fontId="16" fillId="0" borderId="0" xfId="0" applyFont="1" applyFill="1" applyBorder="1" applyAlignment="1">
      <alignment horizontal="center" vertical="top"/>
    </xf>
    <xf numFmtId="0" fontId="12" fillId="0" borderId="0" xfId="0" applyFont="1" applyFill="1" applyBorder="1" applyAlignment="1">
      <alignment horizontal="left" wrapText="1"/>
    </xf>
    <xf numFmtId="0" fontId="44"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180" fontId="16" fillId="0" borderId="0" xfId="0" applyNumberFormat="1" applyFont="1" applyFill="1" applyBorder="1" applyAlignment="1">
      <alignment horizontal="center"/>
    </xf>
    <xf numFmtId="181" fontId="16" fillId="0" borderId="0" xfId="0" applyNumberFormat="1" applyFont="1" applyFill="1" applyBorder="1" applyAlignment="1">
      <alignment horizontal="center"/>
    </xf>
    <xf numFmtId="0" fontId="50" fillId="0" borderId="16" xfId="0" applyFont="1" applyFill="1" applyBorder="1" applyAlignment="1">
      <alignment horizontal="center" vertical="center" textRotation="90"/>
    </xf>
    <xf numFmtId="49" fontId="15" fillId="0" borderId="16" xfId="57" applyNumberFormat="1" applyFont="1" applyFill="1" applyBorder="1" applyAlignment="1">
      <alignment horizontal="center" vertical="center" textRotation="90" wrapText="1"/>
      <protection/>
    </xf>
    <xf numFmtId="0" fontId="48" fillId="0" borderId="16" xfId="57" applyFont="1" applyFill="1" applyBorder="1" applyAlignment="1">
      <alignment horizontal="center" vertical="center" textRotation="90" wrapText="1"/>
      <protection/>
    </xf>
    <xf numFmtId="0" fontId="0" fillId="0" borderId="30" xfId="0" applyFont="1" applyFill="1" applyBorder="1" applyAlignment="1">
      <alignment horizontal="center" vertical="center" textRotation="90"/>
    </xf>
    <xf numFmtId="0" fontId="0" fillId="0" borderId="39" xfId="0" applyFont="1" applyFill="1" applyBorder="1" applyAlignment="1">
      <alignment horizontal="center" vertical="center" textRotation="90"/>
    </xf>
    <xf numFmtId="0" fontId="0" fillId="0" borderId="31" xfId="0" applyFont="1" applyFill="1" applyBorder="1" applyAlignment="1">
      <alignment horizontal="center" vertical="center" textRotation="90"/>
    </xf>
    <xf numFmtId="0" fontId="42" fillId="0" borderId="30" xfId="0" applyFont="1" applyFill="1" applyBorder="1" applyAlignment="1">
      <alignment horizontal="center" vertical="center" textRotation="90"/>
    </xf>
    <xf numFmtId="0" fontId="42" fillId="0" borderId="39" xfId="0" applyFont="1" applyFill="1" applyBorder="1" applyAlignment="1">
      <alignment horizontal="center" vertical="center" textRotation="90"/>
    </xf>
    <xf numFmtId="0" fontId="42" fillId="0" borderId="31" xfId="0" applyFont="1" applyFill="1" applyBorder="1" applyAlignment="1">
      <alignment horizontal="center" vertical="center" textRotation="90"/>
    </xf>
    <xf numFmtId="49" fontId="43" fillId="0" borderId="0" xfId="57" applyNumberFormat="1" applyFont="1" applyFill="1" applyBorder="1" applyAlignment="1">
      <alignment horizontal="left" vertical="top" wrapText="1"/>
      <protection/>
    </xf>
    <xf numFmtId="0" fontId="4" fillId="0" borderId="47" xfId="34" applyFont="1" applyFill="1" applyBorder="1" applyAlignment="1">
      <alignment horizontal="center" vertical="center" wrapText="1"/>
      <protection/>
    </xf>
    <xf numFmtId="0" fontId="4" fillId="0" borderId="48" xfId="34" applyFont="1" applyFill="1" applyBorder="1" applyAlignment="1">
      <alignment horizontal="center" vertical="center" wrapText="1"/>
      <protection/>
    </xf>
    <xf numFmtId="0" fontId="15" fillId="25" borderId="16" xfId="56" applyFont="1" applyFill="1" applyBorder="1" applyAlignment="1">
      <alignment horizontal="center" vertical="center" wrapText="1"/>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1 3" xfId="56"/>
    <cellStyle name="Обычный 18" xfId="57"/>
    <cellStyle name="Обычный 2" xfId="58"/>
    <cellStyle name="Обычный 2 2" xfId="59"/>
    <cellStyle name="Обычный 3" xfId="60"/>
    <cellStyle name="Обычный 3 2" xfId="61"/>
    <cellStyle name="Обычный 4" xfId="62"/>
    <cellStyle name="Обычный 5" xfId="63"/>
    <cellStyle name="Обычный 6" xfId="64"/>
    <cellStyle name="Обычный 7" xfId="65"/>
    <cellStyle name="Обычный 8" xfId="66"/>
    <cellStyle name="Обычный 9" xfId="67"/>
    <cellStyle name="Обычный_Шаблон формы 1 (исправления на 2003)" xfId="68"/>
    <cellStyle name="Обычный_Шаблон формы №8" xfId="69"/>
    <cellStyle name="Followed Hyperlink"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16</xdr:col>
      <xdr:colOff>304800</xdr:colOff>
      <xdr:row>0</xdr:row>
      <xdr:rowOff>0</xdr:rowOff>
    </xdr:to>
    <xdr:sp>
      <xdr:nvSpPr>
        <xdr:cNvPr id="1" name="Text Box 2"/>
        <xdr:cNvSpPr txBox="1">
          <a:spLocks noChangeArrowheads="1"/>
        </xdr:cNvSpPr>
      </xdr:nvSpPr>
      <xdr:spPr>
        <a:xfrm>
          <a:off x="7077075" y="0"/>
          <a:ext cx="537210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1"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2"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3"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4"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9"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0"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1"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2"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6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1"/>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xdr:row>
      <xdr:rowOff>0</xdr:rowOff>
    </xdr:from>
    <xdr:to>
      <xdr:col>23</xdr:col>
      <xdr:colOff>0</xdr:colOff>
      <xdr:row>2</xdr:row>
      <xdr:rowOff>0</xdr:rowOff>
    </xdr:to>
    <xdr:sp>
      <xdr:nvSpPr>
        <xdr:cNvPr id="2" name="Line 2"/>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3" name="Line 3"/>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4" name="Line 4"/>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7"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8"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9"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0"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1"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2"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7"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8"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9"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0"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1"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2"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5"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6"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7"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8"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zoomScale="90" zoomScaleNormal="90" zoomScalePageLayoutView="0" workbookViewId="0" topLeftCell="A1">
      <selection activeCell="D31" sqref="D31:K31"/>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11.57421875" style="24" customWidth="1"/>
    <col min="15" max="15" width="9.140625" style="24" customWidth="1"/>
    <col min="16" max="16" width="12.28125" style="24" customWidth="1"/>
    <col min="17" max="16384" width="9.140625" style="24" customWidth="1"/>
  </cols>
  <sheetData>
    <row r="1" spans="1:16" ht="16.5" thickBot="1">
      <c r="A1" s="7" t="str">
        <f>"f8r-"&amp;VLOOKUP(G6,Коды_отчетных_периодов,2,FALSE)&amp;"-"&amp;I6&amp;"-"&amp;VLOOKUP(D22,Коды_судов,2,FALSE)</f>
        <v>f8r-Y-2019-155</v>
      </c>
      <c r="B1" s="59"/>
      <c r="O1" s="97"/>
      <c r="P1" s="26">
        <v>43661</v>
      </c>
    </row>
    <row r="2" spans="4:13" ht="13.5" customHeight="1" thickBot="1">
      <c r="D2" s="255" t="s">
        <v>13</v>
      </c>
      <c r="E2" s="256"/>
      <c r="F2" s="256"/>
      <c r="G2" s="256"/>
      <c r="H2" s="256"/>
      <c r="I2" s="256"/>
      <c r="J2" s="256"/>
      <c r="K2" s="256"/>
      <c r="L2" s="257"/>
      <c r="M2" s="60"/>
    </row>
    <row r="3" spans="5:13" ht="13.5" thickBot="1">
      <c r="E3" s="61"/>
      <c r="F3" s="61"/>
      <c r="G3" s="61"/>
      <c r="H3" s="61"/>
      <c r="I3" s="61"/>
      <c r="J3" s="61"/>
      <c r="K3" s="61"/>
      <c r="L3" s="61"/>
      <c r="M3" s="62"/>
    </row>
    <row r="4" spans="4:13" ht="24" customHeight="1">
      <c r="D4" s="258" t="s">
        <v>132</v>
      </c>
      <c r="E4" s="259"/>
      <c r="F4" s="259"/>
      <c r="G4" s="259"/>
      <c r="H4" s="259"/>
      <c r="I4" s="259"/>
      <c r="J4" s="259"/>
      <c r="K4" s="259"/>
      <c r="L4" s="260"/>
      <c r="M4" s="60"/>
    </row>
    <row r="5" spans="4:13" ht="18" customHeight="1">
      <c r="D5" s="261"/>
      <c r="E5" s="262"/>
      <c r="F5" s="262"/>
      <c r="G5" s="262"/>
      <c r="H5" s="262"/>
      <c r="I5" s="262"/>
      <c r="J5" s="262"/>
      <c r="K5" s="262"/>
      <c r="L5" s="263"/>
      <c r="M5" s="60"/>
    </row>
    <row r="6" spans="4:14" s="63" customFormat="1" ht="19.5" customHeight="1" thickBot="1">
      <c r="D6" s="64"/>
      <c r="E6" s="65"/>
      <c r="F6" s="66" t="s">
        <v>14</v>
      </c>
      <c r="G6" s="58">
        <v>12</v>
      </c>
      <c r="H6" s="67" t="s">
        <v>15</v>
      </c>
      <c r="I6" s="58">
        <v>2019</v>
      </c>
      <c r="J6" s="68" t="s">
        <v>16</v>
      </c>
      <c r="K6" s="65"/>
      <c r="L6" s="69"/>
      <c r="M6" s="264" t="str">
        <f>IF(COUNTIF('ФЛК (обязательный)'!A2:A1332,"Неверно!")&gt;0,"Ошибки ФЛК!"," ")</f>
        <v> </v>
      </c>
      <c r="N6" s="265"/>
    </row>
    <row r="7" spans="5:14" ht="21" customHeight="1">
      <c r="E7" s="60"/>
      <c r="F7" s="60"/>
      <c r="G7" s="60"/>
      <c r="H7" s="60"/>
      <c r="I7" s="60"/>
      <c r="J7" s="60"/>
      <c r="K7" s="60"/>
      <c r="L7" s="60"/>
      <c r="M7" s="266" t="str">
        <f>IF((COUNTIF('ФЛК (информационный)'!G2:G2,"Внести подтверждение к нарушенному информационному ФЛК")&gt;0),"Ошибки инф. ФЛК!"," ")</f>
        <v> </v>
      </c>
      <c r="N7" s="266"/>
    </row>
    <row r="8" spans="1:9" ht="30" customHeight="1" thickBot="1">
      <c r="A8" s="62"/>
      <c r="B8" s="62"/>
      <c r="C8" s="62"/>
      <c r="D8" s="62"/>
      <c r="E8" s="62"/>
      <c r="F8" s="62"/>
      <c r="G8" s="62"/>
      <c r="H8" s="62"/>
      <c r="I8" s="62"/>
    </row>
    <row r="9" spans="1:15" s="71" customFormat="1" ht="16.5" thickBot="1">
      <c r="A9" s="233" t="s">
        <v>17</v>
      </c>
      <c r="B9" s="233"/>
      <c r="C9" s="233"/>
      <c r="D9" s="233" t="s">
        <v>18</v>
      </c>
      <c r="E9" s="233"/>
      <c r="F9" s="233"/>
      <c r="G9" s="233" t="s">
        <v>19</v>
      </c>
      <c r="H9" s="233"/>
      <c r="I9" s="70"/>
      <c r="K9" s="272" t="s">
        <v>62</v>
      </c>
      <c r="L9" s="273"/>
      <c r="M9" s="273"/>
      <c r="N9" s="274"/>
      <c r="O9" s="72"/>
    </row>
    <row r="10" spans="1:14" s="71" customFormat="1" ht="13.5" customHeight="1" thickBot="1">
      <c r="A10" s="237" t="s">
        <v>20</v>
      </c>
      <c r="B10" s="237"/>
      <c r="C10" s="237"/>
      <c r="D10" s="237"/>
      <c r="E10" s="237"/>
      <c r="F10" s="237"/>
      <c r="G10" s="237"/>
      <c r="H10" s="237"/>
      <c r="I10" s="73"/>
      <c r="K10" s="234" t="s">
        <v>21</v>
      </c>
      <c r="L10" s="235"/>
      <c r="M10" s="235"/>
      <c r="N10" s="232"/>
    </row>
    <row r="11" spans="1:14" s="71" customFormat="1" ht="19.5" customHeight="1" thickBot="1">
      <c r="A11" s="237" t="s">
        <v>112</v>
      </c>
      <c r="B11" s="237"/>
      <c r="C11" s="237"/>
      <c r="D11" s="246" t="s">
        <v>22</v>
      </c>
      <c r="E11" s="247"/>
      <c r="F11" s="248"/>
      <c r="G11" s="246" t="s">
        <v>23</v>
      </c>
      <c r="H11" s="248"/>
      <c r="I11" s="73"/>
      <c r="K11" s="246" t="s">
        <v>272</v>
      </c>
      <c r="L11" s="247"/>
      <c r="M11" s="247"/>
      <c r="N11" s="248"/>
    </row>
    <row r="12" spans="1:14" s="71" customFormat="1" ht="19.5" customHeight="1" thickBot="1">
      <c r="A12" s="237" t="s">
        <v>96</v>
      </c>
      <c r="B12" s="237"/>
      <c r="C12" s="237"/>
      <c r="D12" s="249"/>
      <c r="E12" s="250"/>
      <c r="F12" s="251"/>
      <c r="G12" s="249"/>
      <c r="H12" s="251"/>
      <c r="I12" s="73"/>
      <c r="K12" s="249"/>
      <c r="L12" s="250"/>
      <c r="M12" s="250"/>
      <c r="N12" s="251"/>
    </row>
    <row r="13" spans="1:14" s="71" customFormat="1" ht="19.5" customHeight="1" thickBot="1">
      <c r="A13" s="238" t="s">
        <v>729</v>
      </c>
      <c r="B13" s="239"/>
      <c r="C13" s="240"/>
      <c r="D13" s="249"/>
      <c r="E13" s="250"/>
      <c r="F13" s="251"/>
      <c r="G13" s="249"/>
      <c r="H13" s="251"/>
      <c r="I13" s="73"/>
      <c r="K13" s="249"/>
      <c r="L13" s="250"/>
      <c r="M13" s="250"/>
      <c r="N13" s="251"/>
    </row>
    <row r="14" spans="1:14" s="71" customFormat="1" ht="19.5" customHeight="1" thickBot="1">
      <c r="A14" s="238" t="s">
        <v>730</v>
      </c>
      <c r="B14" s="239"/>
      <c r="C14" s="240"/>
      <c r="D14" s="249"/>
      <c r="E14" s="250"/>
      <c r="F14" s="251"/>
      <c r="G14" s="249"/>
      <c r="H14" s="251"/>
      <c r="I14" s="73"/>
      <c r="K14" s="249"/>
      <c r="L14" s="250"/>
      <c r="M14" s="250"/>
      <c r="N14" s="251"/>
    </row>
    <row r="15" spans="1:14" s="71" customFormat="1" ht="19.5" customHeight="1" thickBot="1">
      <c r="A15" s="238" t="s">
        <v>65</v>
      </c>
      <c r="B15" s="239"/>
      <c r="C15" s="240"/>
      <c r="D15" s="252"/>
      <c r="E15" s="253"/>
      <c r="F15" s="254"/>
      <c r="G15" s="252"/>
      <c r="H15" s="254"/>
      <c r="I15" s="73"/>
      <c r="K15" s="249"/>
      <c r="L15" s="250"/>
      <c r="M15" s="250"/>
      <c r="N15" s="251"/>
    </row>
    <row r="16" spans="1:14" s="71" customFormat="1" ht="13.5" customHeight="1" thickBot="1">
      <c r="A16" s="237" t="s">
        <v>24</v>
      </c>
      <c r="B16" s="237"/>
      <c r="C16" s="237"/>
      <c r="D16" s="237"/>
      <c r="E16" s="237"/>
      <c r="F16" s="237"/>
      <c r="G16" s="237"/>
      <c r="H16" s="237"/>
      <c r="I16" s="73"/>
      <c r="K16" s="252"/>
      <c r="L16" s="253"/>
      <c r="M16" s="253"/>
      <c r="N16" s="254"/>
    </row>
    <row r="17" spans="1:14" s="71" customFormat="1" ht="24" customHeight="1" thickBot="1">
      <c r="A17" s="237" t="s">
        <v>25</v>
      </c>
      <c r="B17" s="237"/>
      <c r="C17" s="237"/>
      <c r="D17" s="244" t="s">
        <v>26</v>
      </c>
      <c r="E17" s="271"/>
      <c r="F17" s="245"/>
      <c r="G17" s="244" t="s">
        <v>27</v>
      </c>
      <c r="H17" s="245"/>
      <c r="I17" s="73"/>
      <c r="K17" s="192"/>
      <c r="L17" s="192"/>
      <c r="M17" s="192"/>
      <c r="N17" s="192"/>
    </row>
    <row r="18" spans="1:14" s="71" customFormat="1" ht="13.5" customHeight="1" thickBot="1">
      <c r="A18" s="237"/>
      <c r="B18" s="237"/>
      <c r="C18" s="237"/>
      <c r="D18" s="244" t="s">
        <v>97</v>
      </c>
      <c r="E18" s="271"/>
      <c r="F18" s="245"/>
      <c r="G18" s="244" t="s">
        <v>98</v>
      </c>
      <c r="H18" s="245"/>
      <c r="I18" s="106"/>
      <c r="J18" s="106"/>
      <c r="K18" s="106"/>
      <c r="L18" s="106"/>
      <c r="M18" s="106"/>
      <c r="N18" s="106"/>
    </row>
    <row r="19" spans="1:14" s="71" customFormat="1" ht="13.5" customHeight="1" thickBot="1">
      <c r="A19" s="237"/>
      <c r="B19" s="237"/>
      <c r="C19" s="237"/>
      <c r="D19" s="244"/>
      <c r="E19" s="271"/>
      <c r="F19" s="245"/>
      <c r="G19" s="244"/>
      <c r="H19" s="245"/>
      <c r="I19" s="106"/>
      <c r="J19" s="106"/>
      <c r="K19" s="106"/>
      <c r="L19" s="106"/>
      <c r="M19" s="106"/>
      <c r="N19" s="106"/>
    </row>
    <row r="20" spans="1:14" s="71" customFormat="1" ht="13.5" customHeight="1">
      <c r="A20" s="99"/>
      <c r="B20" s="99"/>
      <c r="C20" s="99"/>
      <c r="D20" s="99"/>
      <c r="E20" s="99"/>
      <c r="F20" s="99"/>
      <c r="G20" s="99"/>
      <c r="H20" s="99"/>
      <c r="I20" s="106"/>
      <c r="J20" s="106"/>
      <c r="K20" s="106"/>
      <c r="L20" s="106"/>
      <c r="M20" s="106"/>
      <c r="N20" s="106"/>
    </row>
    <row r="21" spans="1:14" ht="30.75" customHeight="1" thickBot="1">
      <c r="A21" s="74"/>
      <c r="B21" s="74"/>
      <c r="C21" s="74"/>
      <c r="D21" s="100"/>
      <c r="E21" s="100"/>
      <c r="F21" s="100"/>
      <c r="G21" s="100"/>
      <c r="H21" s="100"/>
      <c r="I21" s="106"/>
      <c r="J21" s="106"/>
      <c r="K21" s="106"/>
      <c r="L21" s="106"/>
      <c r="M21" s="106"/>
      <c r="N21" s="106"/>
    </row>
    <row r="22" spans="1:14" ht="26.25" customHeight="1" thickBot="1">
      <c r="A22" s="218" t="s">
        <v>1</v>
      </c>
      <c r="B22" s="219"/>
      <c r="C22" s="267"/>
      <c r="D22" s="268" t="s">
        <v>809</v>
      </c>
      <c r="E22" s="269"/>
      <c r="F22" s="269"/>
      <c r="G22" s="269"/>
      <c r="H22" s="269"/>
      <c r="I22" s="269"/>
      <c r="J22" s="269"/>
      <c r="K22" s="270"/>
      <c r="M22" s="75"/>
      <c r="N22" s="75"/>
    </row>
    <row r="23" spans="1:14" ht="18" customHeight="1" thickBot="1">
      <c r="A23" s="228" t="s">
        <v>30</v>
      </c>
      <c r="B23" s="219"/>
      <c r="C23" s="267"/>
      <c r="D23" s="223" t="s">
        <v>277</v>
      </c>
      <c r="E23" s="224"/>
      <c r="F23" s="224"/>
      <c r="G23" s="224"/>
      <c r="H23" s="224"/>
      <c r="I23" s="224"/>
      <c r="J23" s="224"/>
      <c r="K23" s="225"/>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41" t="s">
        <v>28</v>
      </c>
      <c r="B25" s="242"/>
      <c r="C25" s="242"/>
      <c r="D25" s="242"/>
      <c r="E25" s="243"/>
      <c r="F25" s="241" t="s">
        <v>29</v>
      </c>
      <c r="G25" s="242"/>
      <c r="H25" s="242"/>
      <c r="I25" s="242"/>
      <c r="J25" s="242"/>
      <c r="K25" s="243"/>
      <c r="L25" s="75"/>
      <c r="M25" s="75"/>
      <c r="N25" s="75"/>
    </row>
    <row r="26" spans="1:14" ht="11.25" customHeight="1" thickBot="1">
      <c r="A26" s="220">
        <v>1</v>
      </c>
      <c r="B26" s="221"/>
      <c r="C26" s="221"/>
      <c r="D26" s="221"/>
      <c r="E26" s="217"/>
      <c r="F26" s="220">
        <v>2</v>
      </c>
      <c r="G26" s="221"/>
      <c r="H26" s="221"/>
      <c r="I26" s="221"/>
      <c r="J26" s="221"/>
      <c r="K26" s="217"/>
      <c r="L26" s="75"/>
      <c r="M26" s="75"/>
      <c r="N26" s="75"/>
    </row>
    <row r="27" spans="1:14" ht="13.5" customHeight="1" thickBot="1">
      <c r="A27" s="222"/>
      <c r="B27" s="222"/>
      <c r="C27" s="222"/>
      <c r="D27" s="222"/>
      <c r="E27" s="222"/>
      <c r="F27" s="222"/>
      <c r="G27" s="222"/>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31" t="s">
        <v>63</v>
      </c>
      <c r="B29" s="226"/>
      <c r="C29" s="227"/>
      <c r="D29" s="223" t="s">
        <v>25</v>
      </c>
      <c r="E29" s="224"/>
      <c r="F29" s="224"/>
      <c r="G29" s="224"/>
      <c r="H29" s="224"/>
      <c r="I29" s="224"/>
      <c r="J29" s="224"/>
      <c r="K29" s="225"/>
      <c r="L29" s="75"/>
      <c r="M29" s="75"/>
      <c r="N29" s="75"/>
    </row>
    <row r="30" spans="1:15" ht="15.75" customHeight="1" thickBot="1">
      <c r="A30" s="83"/>
      <c r="B30" s="84"/>
      <c r="C30" s="84"/>
      <c r="D30" s="85"/>
      <c r="E30" s="85"/>
      <c r="F30" s="85"/>
      <c r="G30" s="85"/>
      <c r="H30" s="85"/>
      <c r="I30" s="85"/>
      <c r="J30" s="85"/>
      <c r="K30" s="86"/>
      <c r="L30" s="24" t="s">
        <v>11</v>
      </c>
      <c r="M30" s="25"/>
      <c r="N30" s="26">
        <f ca="1">TODAY()</f>
        <v>43845</v>
      </c>
      <c r="O30" s="62"/>
    </row>
    <row r="31" spans="1:14" ht="18.75" customHeight="1" thickBot="1">
      <c r="A31" s="228" t="s">
        <v>30</v>
      </c>
      <c r="B31" s="229"/>
      <c r="C31" s="230"/>
      <c r="D31" s="223" t="s">
        <v>278</v>
      </c>
      <c r="E31" s="224"/>
      <c r="F31" s="224"/>
      <c r="G31" s="224"/>
      <c r="H31" s="224"/>
      <c r="I31" s="224"/>
      <c r="J31" s="224"/>
      <c r="K31" s="225"/>
      <c r="L31" s="24" t="s">
        <v>12</v>
      </c>
      <c r="M31" s="87"/>
      <c r="N31" s="88" t="str">
        <f>IF(D22=0," ",VLOOKUP(D22,Списки!A2:B87,2,0))&amp;IF(D22=0," "," r")</f>
        <v>155 r</v>
      </c>
    </row>
    <row r="33" spans="1:13" ht="38.25" customHeight="1">
      <c r="A33" s="236"/>
      <c r="B33" s="236"/>
      <c r="C33" s="236"/>
      <c r="D33" s="236"/>
      <c r="E33" s="236"/>
      <c r="F33" s="236"/>
      <c r="G33" s="236"/>
      <c r="H33" s="236"/>
      <c r="I33" s="236"/>
      <c r="J33" s="236"/>
      <c r="K33" s="236"/>
      <c r="L33" s="236"/>
      <c r="M33" s="236"/>
    </row>
    <row r="39" ht="12.75">
      <c r="M39" s="25"/>
    </row>
  </sheetData>
  <sheetProtection/>
  <mergeCells count="42">
    <mergeCell ref="G9:H9"/>
    <mergeCell ref="A17:C19"/>
    <mergeCell ref="D17:F17"/>
    <mergeCell ref="K9:N9"/>
    <mergeCell ref="D18:F19"/>
    <mergeCell ref="G18:H19"/>
    <mergeCell ref="A12:C12"/>
    <mergeCell ref="A15:C15"/>
    <mergeCell ref="A11:C11"/>
    <mergeCell ref="F27:G27"/>
    <mergeCell ref="F26:K26"/>
    <mergeCell ref="A26:E26"/>
    <mergeCell ref="A22:C22"/>
    <mergeCell ref="A23:C23"/>
    <mergeCell ref="D23:K23"/>
    <mergeCell ref="A25:E25"/>
    <mergeCell ref="D22:K22"/>
    <mergeCell ref="A31:C31"/>
    <mergeCell ref="A27:C27"/>
    <mergeCell ref="D27:E27"/>
    <mergeCell ref="D29:K29"/>
    <mergeCell ref="D31:K31"/>
    <mergeCell ref="D2:L2"/>
    <mergeCell ref="D4:L5"/>
    <mergeCell ref="M6:N6"/>
    <mergeCell ref="G16:H16"/>
    <mergeCell ref="M7:N7"/>
    <mergeCell ref="A10:F10"/>
    <mergeCell ref="G10:H10"/>
    <mergeCell ref="K10:N10"/>
    <mergeCell ref="D9:F9"/>
    <mergeCell ref="A9:C9"/>
    <mergeCell ref="A33:M33"/>
    <mergeCell ref="A16:F16"/>
    <mergeCell ref="A13:C13"/>
    <mergeCell ref="F25:K25"/>
    <mergeCell ref="G17:H17"/>
    <mergeCell ref="A14:C14"/>
    <mergeCell ref="K11:N16"/>
    <mergeCell ref="A29:C29"/>
    <mergeCell ref="D11:F15"/>
    <mergeCell ref="G11:H15"/>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0"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G5">
      <selection activeCell="AA23" sqref="AA23"/>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42</v>
      </c>
      <c r="E1" s="8"/>
      <c r="F1" s="8"/>
      <c r="G1" s="8"/>
      <c r="H1" s="8"/>
      <c r="I1" s="8"/>
      <c r="J1" s="8"/>
      <c r="K1" s="8"/>
      <c r="L1" s="8"/>
      <c r="M1" s="8"/>
      <c r="Q1" s="12"/>
      <c r="R1" s="13"/>
      <c r="S1" s="13"/>
      <c r="T1" s="13"/>
      <c r="U1" s="13"/>
      <c r="W1" s="302"/>
      <c r="X1" s="302"/>
    </row>
    <row r="2" spans="1:26" s="10" customFormat="1" ht="15.75" customHeight="1">
      <c r="A2" s="167" t="s">
        <v>36</v>
      </c>
      <c r="B2" s="167"/>
      <c r="C2" s="167"/>
      <c r="D2" s="167"/>
      <c r="E2" s="167"/>
      <c r="F2" s="167"/>
      <c r="G2" s="167"/>
      <c r="H2" s="168"/>
      <c r="I2" s="303" t="str">
        <f>IF('Титул ф.8'!D22=0," ",'Титул ф.8'!D22)</f>
        <v>Ульяновский областной суд </v>
      </c>
      <c r="J2" s="304"/>
      <c r="K2" s="304"/>
      <c r="L2" s="304"/>
      <c r="M2" s="304"/>
      <c r="N2" s="304"/>
      <c r="O2" s="305"/>
      <c r="P2" s="14"/>
      <c r="V2" s="8"/>
      <c r="W2" s="275" t="s">
        <v>62</v>
      </c>
      <c r="X2" s="275"/>
      <c r="Y2" s="13"/>
      <c r="Z2" s="9"/>
    </row>
    <row r="3" spans="1:27" s="29" customFormat="1" ht="29.25" customHeight="1">
      <c r="A3" s="318" t="s">
        <v>133</v>
      </c>
      <c r="B3" s="318"/>
      <c r="C3" s="318"/>
      <c r="D3" s="318"/>
      <c r="E3" s="318"/>
      <c r="F3" s="318"/>
      <c r="G3" s="318"/>
      <c r="H3" s="318"/>
      <c r="I3" s="318"/>
      <c r="J3" s="318"/>
      <c r="K3" s="28" t="s">
        <v>37</v>
      </c>
      <c r="M3" s="308" t="s">
        <v>735</v>
      </c>
      <c r="N3" s="309"/>
      <c r="O3" s="310"/>
      <c r="P3" s="30"/>
      <c r="Q3" s="30"/>
      <c r="R3" s="30"/>
      <c r="W3" s="31"/>
      <c r="X3" s="32"/>
      <c r="Y3" s="32"/>
      <c r="Z3" s="33"/>
      <c r="AA3" s="30"/>
    </row>
    <row r="4" spans="1:27" s="29" customFormat="1" ht="27" customHeight="1">
      <c r="A4" s="318"/>
      <c r="B4" s="318"/>
      <c r="C4" s="318"/>
      <c r="D4" s="318"/>
      <c r="E4" s="318"/>
      <c r="F4" s="318"/>
      <c r="G4" s="318"/>
      <c r="H4" s="318"/>
      <c r="I4" s="318"/>
      <c r="J4" s="318"/>
      <c r="K4" s="34" t="s">
        <v>43</v>
      </c>
      <c r="M4" s="314" t="s">
        <v>143</v>
      </c>
      <c r="N4" s="315"/>
      <c r="O4" s="316"/>
      <c r="P4" s="30"/>
      <c r="Q4" s="30"/>
      <c r="R4" s="30"/>
      <c r="W4" s="31"/>
      <c r="X4" s="32"/>
      <c r="Y4" s="32"/>
      <c r="Z4" s="33"/>
      <c r="AA4" s="30"/>
    </row>
    <row r="5" spans="3:28" s="35" customFormat="1" ht="27" customHeight="1">
      <c r="C5" s="319" t="s">
        <v>95</v>
      </c>
      <c r="D5" s="319"/>
      <c r="E5" s="319"/>
      <c r="F5" s="319"/>
      <c r="G5" s="319"/>
      <c r="H5" s="319"/>
      <c r="I5" s="319"/>
      <c r="J5" s="319"/>
      <c r="K5" s="319"/>
      <c r="L5" s="319"/>
      <c r="M5" s="319"/>
      <c r="R5" s="276"/>
      <c r="S5" s="276"/>
      <c r="T5" s="276"/>
      <c r="U5" s="276"/>
      <c r="V5" s="276"/>
      <c r="W5" s="276"/>
      <c r="X5" s="276"/>
      <c r="Y5" s="276"/>
      <c r="Z5" s="276"/>
      <c r="AA5" s="276"/>
      <c r="AB5" s="276"/>
    </row>
    <row r="6" spans="3:25" s="18" customFormat="1" ht="24" customHeight="1">
      <c r="C6" s="280" t="s">
        <v>145</v>
      </c>
      <c r="D6" s="280" t="s">
        <v>136</v>
      </c>
      <c r="E6" s="280" t="s">
        <v>376</v>
      </c>
      <c r="F6" s="280" t="s">
        <v>146</v>
      </c>
      <c r="G6" s="307" t="s">
        <v>137</v>
      </c>
      <c r="H6" s="307"/>
      <c r="I6" s="307"/>
      <c r="J6" s="307"/>
      <c r="K6" s="307"/>
      <c r="L6" s="307"/>
      <c r="M6" s="283" t="s">
        <v>495</v>
      </c>
      <c r="N6" s="280" t="s">
        <v>148</v>
      </c>
      <c r="O6" s="280" t="s">
        <v>732</v>
      </c>
      <c r="P6" s="36"/>
      <c r="Q6" s="16"/>
      <c r="R6" s="16"/>
      <c r="S6" s="17"/>
      <c r="T6" s="17"/>
      <c r="U6" s="17"/>
      <c r="V6" s="17"/>
      <c r="W6" s="17"/>
      <c r="X6" s="17"/>
      <c r="Y6" s="17"/>
    </row>
    <row r="7" spans="3:25" s="18" customFormat="1" ht="21" customHeight="1">
      <c r="C7" s="280"/>
      <c r="D7" s="280"/>
      <c r="E7" s="280"/>
      <c r="F7" s="280"/>
      <c r="G7" s="280" t="s">
        <v>147</v>
      </c>
      <c r="H7" s="280" t="s">
        <v>134</v>
      </c>
      <c r="I7" s="280" t="s">
        <v>368</v>
      </c>
      <c r="J7" s="280" t="s">
        <v>41</v>
      </c>
      <c r="K7" s="281" t="s">
        <v>44</v>
      </c>
      <c r="L7" s="281"/>
      <c r="M7" s="286"/>
      <c r="N7" s="280"/>
      <c r="O7" s="280"/>
      <c r="P7" s="36"/>
      <c r="Q7" s="16"/>
      <c r="R7" s="16"/>
      <c r="S7" s="17"/>
      <c r="T7" s="17"/>
      <c r="U7" s="17"/>
      <c r="V7" s="17"/>
      <c r="W7" s="17"/>
      <c r="X7" s="17"/>
      <c r="Y7" s="17"/>
    </row>
    <row r="8" spans="3:22" s="18" customFormat="1" ht="153" customHeight="1">
      <c r="C8" s="280"/>
      <c r="D8" s="280"/>
      <c r="E8" s="280"/>
      <c r="F8" s="280"/>
      <c r="G8" s="280"/>
      <c r="H8" s="280"/>
      <c r="I8" s="280"/>
      <c r="J8" s="280"/>
      <c r="K8" s="151" t="s">
        <v>731</v>
      </c>
      <c r="L8" s="151" t="s">
        <v>245</v>
      </c>
      <c r="M8" s="287"/>
      <c r="N8" s="280"/>
      <c r="O8" s="280"/>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7">
        <v>13</v>
      </c>
      <c r="P9" s="38"/>
      <c r="Q9" s="16"/>
      <c r="R9" s="16"/>
      <c r="S9" s="17"/>
      <c r="T9" s="17"/>
      <c r="U9" s="17"/>
      <c r="V9" s="17"/>
      <c r="W9" s="17"/>
      <c r="X9" s="17"/>
      <c r="Y9" s="17"/>
    </row>
    <row r="10" spans="3:26" s="18" customFormat="1" ht="33" customHeight="1">
      <c r="C10" s="161">
        <v>63</v>
      </c>
      <c r="D10" s="161">
        <v>482</v>
      </c>
      <c r="E10" s="161">
        <v>6</v>
      </c>
      <c r="F10" s="161">
        <v>4</v>
      </c>
      <c r="G10" s="161">
        <v>502</v>
      </c>
      <c r="H10" s="161">
        <v>39</v>
      </c>
      <c r="I10" s="191"/>
      <c r="J10" s="161">
        <v>541</v>
      </c>
      <c r="K10" s="161">
        <v>539</v>
      </c>
      <c r="L10" s="161"/>
      <c r="M10" s="161"/>
      <c r="N10" s="161"/>
      <c r="O10" s="161"/>
      <c r="P10" s="39"/>
      <c r="Q10" s="15"/>
      <c r="R10" s="15"/>
      <c r="S10" s="16"/>
      <c r="T10" s="17"/>
      <c r="U10" s="17"/>
      <c r="V10" s="17"/>
      <c r="W10" s="17"/>
      <c r="X10" s="17"/>
      <c r="Y10" s="17"/>
      <c r="Z10" s="17"/>
    </row>
    <row r="11" spans="1:28" s="18" customFormat="1" ht="48" customHeight="1">
      <c r="A11" s="306" t="s">
        <v>135</v>
      </c>
      <c r="B11" s="306"/>
      <c r="C11" s="306"/>
      <c r="D11" s="306"/>
      <c r="E11" s="306"/>
      <c r="F11" s="306"/>
      <c r="G11" s="306"/>
      <c r="H11" s="306"/>
      <c r="I11" s="306"/>
      <c r="J11" s="306"/>
      <c r="K11" s="306"/>
      <c r="L11" s="306"/>
      <c r="M11" s="306"/>
      <c r="N11" s="40"/>
      <c r="O11" s="40"/>
      <c r="P11" s="40"/>
      <c r="Q11" s="40"/>
      <c r="R11" s="40"/>
      <c r="S11" s="40"/>
      <c r="T11" s="40"/>
      <c r="U11" s="40"/>
      <c r="V11" s="40"/>
      <c r="W11" s="40"/>
      <c r="X11" s="40"/>
      <c r="Y11" s="40"/>
      <c r="Z11" s="40"/>
      <c r="AA11" s="40"/>
      <c r="AB11" s="17"/>
    </row>
    <row r="12" spans="1:28" s="18" customFormat="1" ht="26.25" customHeight="1">
      <c r="A12" s="320" t="s">
        <v>115</v>
      </c>
      <c r="B12" s="320"/>
      <c r="C12" s="320"/>
      <c r="D12" s="320"/>
      <c r="E12" s="320"/>
      <c r="F12" s="320"/>
      <c r="G12" s="320"/>
      <c r="H12" s="320"/>
      <c r="I12" s="320"/>
      <c r="J12" s="320"/>
      <c r="K12" s="320"/>
      <c r="L12" s="320"/>
      <c r="M12" s="320"/>
      <c r="N12" s="320"/>
      <c r="O12" s="320"/>
      <c r="P12" s="320"/>
      <c r="Q12" s="320"/>
      <c r="R12" s="41"/>
      <c r="S12" s="41"/>
      <c r="T12" s="41"/>
      <c r="U12" s="42"/>
      <c r="V12" s="42"/>
      <c r="W12" s="42"/>
      <c r="X12" s="42"/>
      <c r="Y12" s="17"/>
      <c r="Z12" s="17"/>
      <c r="AA12" s="17"/>
      <c r="AB12" s="17"/>
    </row>
    <row r="13" spans="1:26" s="18" customFormat="1" ht="25.5" customHeight="1">
      <c r="A13" s="311" t="s">
        <v>45</v>
      </c>
      <c r="B13" s="311" t="s">
        <v>40</v>
      </c>
      <c r="C13" s="283" t="s">
        <v>378</v>
      </c>
      <c r="D13" s="283" t="s">
        <v>377</v>
      </c>
      <c r="E13" s="307" t="s">
        <v>138</v>
      </c>
      <c r="F13" s="307"/>
      <c r="G13" s="307"/>
      <c r="H13" s="307"/>
      <c r="I13" s="307"/>
      <c r="J13" s="307"/>
      <c r="K13" s="307"/>
      <c r="L13" s="307"/>
      <c r="M13" s="307"/>
      <c r="N13" s="307"/>
      <c r="O13" s="283" t="s">
        <v>379</v>
      </c>
      <c r="P13" s="283" t="s">
        <v>149</v>
      </c>
      <c r="Q13" s="282" t="s">
        <v>139</v>
      </c>
      <c r="R13" s="282"/>
      <c r="S13" s="282"/>
      <c r="T13" s="282"/>
      <c r="U13" s="282"/>
      <c r="V13" s="282"/>
      <c r="W13" s="282"/>
      <c r="X13" s="277" t="s">
        <v>367</v>
      </c>
      <c r="Y13" s="16"/>
      <c r="Z13" s="17"/>
    </row>
    <row r="14" spans="1:24" s="18" customFormat="1" ht="46.5" customHeight="1">
      <c r="A14" s="312"/>
      <c r="B14" s="312"/>
      <c r="C14" s="284"/>
      <c r="D14" s="284"/>
      <c r="E14" s="298" t="s">
        <v>2</v>
      </c>
      <c r="F14" s="317"/>
      <c r="G14" s="317"/>
      <c r="H14" s="299"/>
      <c r="I14" s="281" t="s">
        <v>46</v>
      </c>
      <c r="J14" s="281"/>
      <c r="K14" s="281"/>
      <c r="L14" s="281"/>
      <c r="M14" s="281" t="s">
        <v>375</v>
      </c>
      <c r="N14" s="281"/>
      <c r="O14" s="284"/>
      <c r="P14" s="284"/>
      <c r="Q14" s="288" t="s">
        <v>369</v>
      </c>
      <c r="R14" s="283" t="s">
        <v>370</v>
      </c>
      <c r="S14" s="283" t="s">
        <v>371</v>
      </c>
      <c r="T14" s="283" t="s">
        <v>372</v>
      </c>
      <c r="U14" s="283" t="s">
        <v>150</v>
      </c>
      <c r="V14" s="293" t="s">
        <v>374</v>
      </c>
      <c r="W14" s="293" t="s">
        <v>373</v>
      </c>
      <c r="X14" s="278"/>
    </row>
    <row r="15" spans="1:24" s="18" customFormat="1" ht="25.5" customHeight="1">
      <c r="A15" s="312"/>
      <c r="B15" s="312"/>
      <c r="C15" s="284"/>
      <c r="D15" s="284"/>
      <c r="E15" s="298" t="s">
        <v>47</v>
      </c>
      <c r="F15" s="299"/>
      <c r="G15" s="298" t="s">
        <v>48</v>
      </c>
      <c r="H15" s="299"/>
      <c r="I15" s="298" t="s">
        <v>47</v>
      </c>
      <c r="J15" s="299"/>
      <c r="K15" s="298" t="s">
        <v>49</v>
      </c>
      <c r="L15" s="299"/>
      <c r="M15" s="300" t="s">
        <v>50</v>
      </c>
      <c r="N15" s="300" t="s">
        <v>51</v>
      </c>
      <c r="O15" s="284"/>
      <c r="P15" s="284"/>
      <c r="Q15" s="289"/>
      <c r="R15" s="284"/>
      <c r="S15" s="284"/>
      <c r="T15" s="284"/>
      <c r="U15" s="284"/>
      <c r="V15" s="294"/>
      <c r="W15" s="294"/>
      <c r="X15" s="278"/>
    </row>
    <row r="16" spans="1:24" s="18" customFormat="1" ht="78" customHeight="1">
      <c r="A16" s="313"/>
      <c r="B16" s="313"/>
      <c r="C16" s="285"/>
      <c r="D16" s="285"/>
      <c r="E16" s="150" t="s">
        <v>52</v>
      </c>
      <c r="F16" s="150" t="s">
        <v>51</v>
      </c>
      <c r="G16" s="150" t="s">
        <v>53</v>
      </c>
      <c r="H16" s="150" t="s">
        <v>51</v>
      </c>
      <c r="I16" s="150" t="s">
        <v>53</v>
      </c>
      <c r="J16" s="150" t="s">
        <v>51</v>
      </c>
      <c r="K16" s="150" t="s">
        <v>53</v>
      </c>
      <c r="L16" s="150" t="s">
        <v>51</v>
      </c>
      <c r="M16" s="301"/>
      <c r="N16" s="301"/>
      <c r="O16" s="285"/>
      <c r="P16" s="285"/>
      <c r="Q16" s="290"/>
      <c r="R16" s="285"/>
      <c r="S16" s="285"/>
      <c r="T16" s="285"/>
      <c r="U16" s="285"/>
      <c r="V16" s="295"/>
      <c r="W16" s="295"/>
      <c r="X16" s="279"/>
    </row>
    <row r="17" spans="1:26" s="30" customFormat="1" ht="14.25" customHeight="1">
      <c r="A17" s="176" t="s">
        <v>94</v>
      </c>
      <c r="B17" s="176"/>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49"/>
    </row>
    <row r="18" spans="1:26" s="18" customFormat="1" ht="28.5" customHeight="1">
      <c r="A18" s="152" t="s">
        <v>64</v>
      </c>
      <c r="B18" s="27">
        <v>1</v>
      </c>
      <c r="C18" s="162">
        <v>2</v>
      </c>
      <c r="D18" s="162">
        <v>39</v>
      </c>
      <c r="E18" s="162"/>
      <c r="F18" s="162"/>
      <c r="G18" s="162"/>
      <c r="H18" s="162">
        <v>1</v>
      </c>
      <c r="I18" s="162">
        <v>13</v>
      </c>
      <c r="J18" s="162">
        <v>13</v>
      </c>
      <c r="K18" s="162">
        <v>28</v>
      </c>
      <c r="L18" s="162">
        <v>28</v>
      </c>
      <c r="M18" s="162">
        <v>41</v>
      </c>
      <c r="N18" s="162">
        <v>42</v>
      </c>
      <c r="O18" s="162"/>
      <c r="P18" s="162"/>
      <c r="Q18" s="162"/>
      <c r="R18" s="162">
        <v>5</v>
      </c>
      <c r="S18" s="162">
        <v>2</v>
      </c>
      <c r="T18" s="162"/>
      <c r="U18" s="162"/>
      <c r="V18" s="162">
        <v>10</v>
      </c>
      <c r="W18" s="162">
        <v>10</v>
      </c>
      <c r="X18" s="162"/>
      <c r="Y18" s="19"/>
      <c r="Z18" s="17"/>
    </row>
    <row r="19" spans="1:26" s="18" customFormat="1" ht="36.75" customHeight="1">
      <c r="A19" s="152" t="s">
        <v>3</v>
      </c>
      <c r="B19" s="27">
        <v>2</v>
      </c>
      <c r="C19" s="162">
        <v>1</v>
      </c>
      <c r="D19" s="162">
        <v>34</v>
      </c>
      <c r="E19" s="162"/>
      <c r="F19" s="162"/>
      <c r="G19" s="162"/>
      <c r="H19" s="162">
        <v>1</v>
      </c>
      <c r="I19" s="162">
        <v>9</v>
      </c>
      <c r="J19" s="162">
        <v>9</v>
      </c>
      <c r="K19" s="162">
        <v>26</v>
      </c>
      <c r="L19" s="162">
        <v>26</v>
      </c>
      <c r="M19" s="162">
        <v>35</v>
      </c>
      <c r="N19" s="162">
        <v>36</v>
      </c>
      <c r="O19" s="162"/>
      <c r="P19" s="162"/>
      <c r="Q19" s="162"/>
      <c r="R19" s="162">
        <v>4</v>
      </c>
      <c r="S19" s="162">
        <v>2</v>
      </c>
      <c r="T19" s="162"/>
      <c r="U19" s="162"/>
      <c r="V19" s="162">
        <v>8</v>
      </c>
      <c r="W19" s="162">
        <v>8</v>
      </c>
      <c r="X19" s="162"/>
      <c r="Y19" s="19"/>
      <c r="Z19" s="17"/>
    </row>
    <row r="20" spans="1:26" s="18" customFormat="1" ht="36" customHeight="1">
      <c r="A20" s="152" t="s">
        <v>4</v>
      </c>
      <c r="B20" s="27">
        <v>3</v>
      </c>
      <c r="C20" s="162"/>
      <c r="D20" s="162"/>
      <c r="E20" s="162"/>
      <c r="F20" s="162"/>
      <c r="G20" s="162"/>
      <c r="H20" s="162"/>
      <c r="I20" s="162"/>
      <c r="J20" s="162"/>
      <c r="K20" s="162"/>
      <c r="L20" s="162"/>
      <c r="M20" s="162"/>
      <c r="N20" s="162"/>
      <c r="O20" s="162"/>
      <c r="P20" s="162"/>
      <c r="Q20" s="162"/>
      <c r="R20" s="162"/>
      <c r="S20" s="162"/>
      <c r="T20" s="162"/>
      <c r="U20" s="162"/>
      <c r="V20" s="162"/>
      <c r="W20" s="162"/>
      <c r="X20" s="162"/>
      <c r="Y20" s="19"/>
      <c r="Z20" s="17"/>
    </row>
    <row r="21" spans="1:26" s="18" customFormat="1" ht="36" customHeight="1">
      <c r="A21" s="152" t="s">
        <v>5</v>
      </c>
      <c r="B21" s="27">
        <v>4</v>
      </c>
      <c r="C21" s="162"/>
      <c r="D21" s="162">
        <v>1</v>
      </c>
      <c r="E21" s="162"/>
      <c r="F21" s="162"/>
      <c r="G21" s="162"/>
      <c r="H21" s="162"/>
      <c r="I21" s="162"/>
      <c r="J21" s="162"/>
      <c r="K21" s="162">
        <v>1</v>
      </c>
      <c r="L21" s="162">
        <v>1</v>
      </c>
      <c r="M21" s="162">
        <v>1</v>
      </c>
      <c r="N21" s="162">
        <v>1</v>
      </c>
      <c r="O21" s="162"/>
      <c r="P21" s="162"/>
      <c r="Q21" s="162"/>
      <c r="R21" s="162"/>
      <c r="S21" s="162"/>
      <c r="T21" s="162"/>
      <c r="U21" s="162"/>
      <c r="V21" s="162"/>
      <c r="W21" s="162"/>
      <c r="X21" s="162"/>
      <c r="Y21" s="19"/>
      <c r="Z21" s="17"/>
    </row>
    <row r="22" spans="1:26" s="18" customFormat="1" ht="39" customHeight="1" thickBot="1">
      <c r="A22" s="164" t="s">
        <v>6</v>
      </c>
      <c r="B22" s="147">
        <v>5</v>
      </c>
      <c r="C22" s="169">
        <v>1</v>
      </c>
      <c r="D22" s="169">
        <v>4</v>
      </c>
      <c r="E22" s="169"/>
      <c r="F22" s="169"/>
      <c r="G22" s="169"/>
      <c r="H22" s="169"/>
      <c r="I22" s="169">
        <v>4</v>
      </c>
      <c r="J22" s="169">
        <v>4</v>
      </c>
      <c r="K22" s="169">
        <v>1</v>
      </c>
      <c r="L22" s="169">
        <v>1</v>
      </c>
      <c r="M22" s="169">
        <v>5</v>
      </c>
      <c r="N22" s="169">
        <v>5</v>
      </c>
      <c r="O22" s="169"/>
      <c r="P22" s="169"/>
      <c r="Q22" s="169"/>
      <c r="R22" s="169">
        <v>1</v>
      </c>
      <c r="S22" s="169"/>
      <c r="T22" s="169"/>
      <c r="U22" s="169"/>
      <c r="V22" s="169">
        <v>2</v>
      </c>
      <c r="W22" s="169">
        <v>2</v>
      </c>
      <c r="X22" s="169"/>
      <c r="Y22" s="19"/>
      <c r="Z22" s="17"/>
    </row>
    <row r="23" spans="1:26" s="18" customFormat="1" ht="52.5" customHeight="1" thickBot="1">
      <c r="A23" s="165" t="s">
        <v>346</v>
      </c>
      <c r="B23" s="177">
        <v>6</v>
      </c>
      <c r="C23" s="170"/>
      <c r="D23" s="170"/>
      <c r="E23" s="171"/>
      <c r="F23" s="171"/>
      <c r="G23" s="170"/>
      <c r="H23" s="170"/>
      <c r="I23" s="171"/>
      <c r="J23" s="171"/>
      <c r="K23" s="170"/>
      <c r="L23" s="170"/>
      <c r="M23" s="170"/>
      <c r="N23" s="170"/>
      <c r="O23" s="170"/>
      <c r="P23" s="170"/>
      <c r="Q23" s="171"/>
      <c r="R23" s="170"/>
      <c r="S23" s="170"/>
      <c r="T23" s="170"/>
      <c r="U23" s="170"/>
      <c r="V23" s="170"/>
      <c r="W23" s="172"/>
      <c r="X23" s="172"/>
      <c r="Y23" s="19"/>
      <c r="Z23" s="17"/>
    </row>
    <row r="24" spans="1:26" s="18" customFormat="1" ht="63" customHeight="1">
      <c r="A24" s="166" t="s">
        <v>151</v>
      </c>
      <c r="B24" s="148">
        <v>7</v>
      </c>
      <c r="C24" s="173"/>
      <c r="D24" s="173"/>
      <c r="E24" s="174"/>
      <c r="F24" s="174"/>
      <c r="G24" s="175"/>
      <c r="H24" s="175"/>
      <c r="I24" s="163"/>
      <c r="J24" s="163"/>
      <c r="K24" s="175"/>
      <c r="L24" s="175"/>
      <c r="M24" s="175"/>
      <c r="N24" s="175"/>
      <c r="O24" s="175"/>
      <c r="P24" s="175"/>
      <c r="Q24" s="163"/>
      <c r="R24" s="175"/>
      <c r="S24" s="175"/>
      <c r="T24" s="173"/>
      <c r="U24" s="173"/>
      <c r="V24" s="173"/>
      <c r="W24" s="173"/>
      <c r="X24" s="173"/>
      <c r="Y24" s="19"/>
      <c r="Z24" s="17"/>
    </row>
    <row r="25" spans="1:23" s="18" customFormat="1" ht="42" customHeight="1">
      <c r="A25" s="296" t="s">
        <v>152</v>
      </c>
      <c r="B25" s="297"/>
      <c r="C25" s="297"/>
      <c r="D25" s="297"/>
      <c r="E25" s="297"/>
      <c r="F25" s="297"/>
      <c r="G25" s="297"/>
      <c r="H25" s="297"/>
      <c r="I25" s="297"/>
      <c r="J25" s="297"/>
      <c r="K25" s="297"/>
      <c r="L25" s="297"/>
      <c r="M25" s="297"/>
      <c r="N25" s="297"/>
      <c r="O25" s="297"/>
      <c r="P25" s="297"/>
      <c r="Q25" s="297"/>
      <c r="R25" s="297"/>
      <c r="S25" s="297"/>
      <c r="T25" s="297"/>
      <c r="U25" s="297"/>
      <c r="V25" s="297"/>
      <c r="W25" s="297"/>
    </row>
    <row r="26" spans="1:23" s="101" customFormat="1" ht="16.5" customHeight="1">
      <c r="A26" s="291"/>
      <c r="B26" s="292"/>
      <c r="C26" s="292"/>
      <c r="D26" s="292"/>
      <c r="E26" s="292"/>
      <c r="F26" s="292"/>
      <c r="G26" s="292"/>
      <c r="H26" s="292"/>
      <c r="I26" s="292"/>
      <c r="J26" s="292"/>
      <c r="K26" s="292"/>
      <c r="L26" s="292"/>
      <c r="M26" s="292"/>
      <c r="N26" s="292"/>
      <c r="O26" s="292"/>
      <c r="P26" s="292"/>
      <c r="Q26" s="292"/>
      <c r="R26" s="292"/>
      <c r="S26" s="292"/>
      <c r="T26" s="292"/>
      <c r="U26" s="292"/>
      <c r="V26" s="292"/>
      <c r="W26" s="292"/>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1"/>
      <c r="D32" s="44"/>
    </row>
    <row r="33" s="35" customFormat="1" ht="15.75">
      <c r="D33" s="44"/>
    </row>
  </sheetData>
  <sheetProtection/>
  <mergeCells count="50">
    <mergeCell ref="M4:O4"/>
    <mergeCell ref="E13:N13"/>
    <mergeCell ref="E14:H14"/>
    <mergeCell ref="E6:E8"/>
    <mergeCell ref="A3:J4"/>
    <mergeCell ref="C5:M5"/>
    <mergeCell ref="F6:F8"/>
    <mergeCell ref="C6:C8"/>
    <mergeCell ref="D6:D8"/>
    <mergeCell ref="D13:D16"/>
    <mergeCell ref="B13:B16"/>
    <mergeCell ref="C13:C16"/>
    <mergeCell ref="H7:H8"/>
    <mergeCell ref="M15:M16"/>
    <mergeCell ref="I15:J15"/>
    <mergeCell ref="E15:F15"/>
    <mergeCell ref="A12:Q12"/>
    <mergeCell ref="O6:O8"/>
    <mergeCell ref="G15:H15"/>
    <mergeCell ref="A13:A16"/>
    <mergeCell ref="N15:N16"/>
    <mergeCell ref="U14:U16"/>
    <mergeCell ref="W1:X1"/>
    <mergeCell ref="I2:O2"/>
    <mergeCell ref="A11:M11"/>
    <mergeCell ref="I7:I8"/>
    <mergeCell ref="G6:L6"/>
    <mergeCell ref="M3:O3"/>
    <mergeCell ref="G7:G8"/>
    <mergeCell ref="N6:N8"/>
    <mergeCell ref="Q14:Q16"/>
    <mergeCell ref="A26:W26"/>
    <mergeCell ref="V14:V16"/>
    <mergeCell ref="W14:W16"/>
    <mergeCell ref="R14:R16"/>
    <mergeCell ref="P13:P16"/>
    <mergeCell ref="A25:W25"/>
    <mergeCell ref="T14:T16"/>
    <mergeCell ref="K15:L15"/>
    <mergeCell ref="I14:L14"/>
    <mergeCell ref="W2:X2"/>
    <mergeCell ref="R5:AB5"/>
    <mergeCell ref="X13:X16"/>
    <mergeCell ref="J7:J8"/>
    <mergeCell ref="K7:L7"/>
    <mergeCell ref="Q13:W13"/>
    <mergeCell ref="M14:N14"/>
    <mergeCell ref="S14:S16"/>
    <mergeCell ref="O13:O16"/>
    <mergeCell ref="M6:M8"/>
  </mergeCells>
  <printOptions/>
  <pageMargins left="0.6692913385826772" right="0" top="0.7874015748031497" bottom="0"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zoomScale="50" zoomScaleNormal="50" zoomScaleSheetLayoutView="50" zoomScalePageLayoutView="0" workbookViewId="0" topLeftCell="A1">
      <selection activeCell="Y12" sqref="Y12"/>
    </sheetView>
  </sheetViews>
  <sheetFormatPr defaultColWidth="9.140625" defaultRowHeight="12.75"/>
  <cols>
    <col min="1" max="1" width="4.28125" style="129" customWidth="1"/>
    <col min="2" max="2" width="33.28125" style="129" customWidth="1"/>
    <col min="3" max="3" width="4.421875" style="129" customWidth="1"/>
    <col min="4" max="24" width="10.7109375" style="129" customWidth="1"/>
    <col min="25" max="25" width="12.140625" style="129" customWidth="1"/>
    <col min="26" max="26" width="12.00390625" style="129" customWidth="1"/>
    <col min="27" max="27" width="21.28125" style="129" customWidth="1"/>
    <col min="28" max="30" width="10.7109375" style="129" customWidth="1"/>
    <col min="31" max="31" width="13.7109375" style="129" customWidth="1"/>
    <col min="32" max="36" width="10.7109375" style="129" customWidth="1"/>
    <col min="37" max="42" width="9.140625" style="129" customWidth="1"/>
    <col min="43" max="43" width="12.28125" style="129" customWidth="1"/>
    <col min="44" max="16384" width="9.140625" style="129" customWidth="1"/>
  </cols>
  <sheetData>
    <row r="1" ht="6" customHeight="1"/>
    <row r="2" spans="1:36" ht="15" customHeight="1">
      <c r="A2" s="107" t="s">
        <v>36</v>
      </c>
      <c r="B2" s="107"/>
      <c r="C2" s="107"/>
      <c r="D2" s="107"/>
      <c r="E2" s="107"/>
      <c r="F2" s="108"/>
      <c r="G2" s="108"/>
      <c r="H2" s="342" t="str">
        <f>IF('Титул ф.8'!D22=0," ",'Титул ф.8'!D22)</f>
        <v>Ульяновский областной суд </v>
      </c>
      <c r="I2" s="343"/>
      <c r="J2" s="343"/>
      <c r="K2" s="343"/>
      <c r="L2" s="343"/>
      <c r="M2" s="343"/>
      <c r="N2" s="343"/>
      <c r="O2" s="343"/>
      <c r="P2" s="343"/>
      <c r="Q2" s="343"/>
      <c r="R2" s="343"/>
      <c r="S2" s="343"/>
      <c r="T2" s="343"/>
      <c r="U2" s="343"/>
      <c r="V2" s="343"/>
      <c r="W2" s="344"/>
      <c r="X2" s="109"/>
      <c r="Y2" s="109"/>
      <c r="Z2" s="109"/>
      <c r="AA2" s="109"/>
      <c r="AB2" s="109"/>
      <c r="AC2" s="48"/>
      <c r="AD2" s="48"/>
      <c r="AE2" s="48"/>
      <c r="AF2" s="48"/>
      <c r="AG2" s="48"/>
      <c r="AH2" s="48"/>
      <c r="AI2" s="48"/>
      <c r="AJ2" s="48"/>
    </row>
    <row r="3" spans="1:36" ht="47.25" customHeight="1">
      <c r="A3" s="345" t="s">
        <v>54</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47"/>
      <c r="AF3" s="47"/>
      <c r="AG3" s="47"/>
      <c r="AH3" s="47"/>
      <c r="AI3" s="47"/>
      <c r="AJ3" s="47"/>
    </row>
    <row r="4" spans="1:36" ht="28.5" customHeight="1">
      <c r="A4" s="346" t="s">
        <v>247</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row>
    <row r="5" spans="1:43" ht="138" customHeight="1">
      <c r="A5" s="347" t="s">
        <v>345</v>
      </c>
      <c r="B5" s="347"/>
      <c r="C5" s="353" t="s">
        <v>153</v>
      </c>
      <c r="D5" s="348" t="s">
        <v>140</v>
      </c>
      <c r="E5" s="348"/>
      <c r="F5" s="348"/>
      <c r="G5" s="348"/>
      <c r="H5" s="348"/>
      <c r="I5" s="348"/>
      <c r="J5" s="348"/>
      <c r="K5" s="348" t="s">
        <v>141</v>
      </c>
      <c r="L5" s="348"/>
      <c r="M5" s="348"/>
      <c r="N5" s="348"/>
      <c r="O5" s="348"/>
      <c r="P5" s="348"/>
      <c r="Q5" s="348"/>
      <c r="R5" s="329" t="s">
        <v>154</v>
      </c>
      <c r="S5" s="329" t="s">
        <v>155</v>
      </c>
      <c r="T5" s="348" t="s">
        <v>381</v>
      </c>
      <c r="U5" s="348"/>
      <c r="V5" s="348" t="s">
        <v>382</v>
      </c>
      <c r="W5" s="348"/>
      <c r="X5" s="348" t="s">
        <v>421</v>
      </c>
      <c r="Y5" s="348"/>
      <c r="Z5" s="348" t="s">
        <v>383</v>
      </c>
      <c r="AA5" s="348"/>
      <c r="AB5" s="350" t="s">
        <v>365</v>
      </c>
      <c r="AC5" s="324" t="s">
        <v>384</v>
      </c>
      <c r="AD5" s="325"/>
      <c r="AE5" s="325"/>
      <c r="AF5" s="325"/>
      <c r="AG5" s="325"/>
      <c r="AH5" s="325"/>
      <c r="AI5" s="329" t="s">
        <v>66</v>
      </c>
      <c r="AJ5" s="331" t="s">
        <v>422</v>
      </c>
      <c r="AK5" s="331"/>
      <c r="AL5" s="331"/>
      <c r="AM5" s="331"/>
      <c r="AN5" s="331"/>
      <c r="AO5" s="331"/>
      <c r="AP5" s="331"/>
      <c r="AQ5" s="331"/>
    </row>
    <row r="6" spans="1:43" ht="48" customHeight="1">
      <c r="A6" s="347"/>
      <c r="B6" s="347"/>
      <c r="C6" s="353"/>
      <c r="D6" s="329" t="s">
        <v>157</v>
      </c>
      <c r="E6" s="348" t="s">
        <v>385</v>
      </c>
      <c r="F6" s="348"/>
      <c r="G6" s="329" t="s">
        <v>386</v>
      </c>
      <c r="H6" s="329" t="s">
        <v>158</v>
      </c>
      <c r="I6" s="329" t="s">
        <v>387</v>
      </c>
      <c r="J6" s="323" t="s">
        <v>388</v>
      </c>
      <c r="K6" s="324" t="s">
        <v>55</v>
      </c>
      <c r="L6" s="325"/>
      <c r="M6" s="326"/>
      <c r="N6" s="327" t="s">
        <v>430</v>
      </c>
      <c r="O6" s="328"/>
      <c r="P6" s="329" t="s">
        <v>159</v>
      </c>
      <c r="Q6" s="323" t="s">
        <v>336</v>
      </c>
      <c r="R6" s="349"/>
      <c r="S6" s="349"/>
      <c r="T6" s="329" t="s">
        <v>56</v>
      </c>
      <c r="U6" s="329" t="s">
        <v>57</v>
      </c>
      <c r="V6" s="329" t="s">
        <v>160</v>
      </c>
      <c r="W6" s="329" t="s">
        <v>57</v>
      </c>
      <c r="X6" s="329" t="s">
        <v>161</v>
      </c>
      <c r="Y6" s="329" t="s">
        <v>57</v>
      </c>
      <c r="Z6" s="350" t="s">
        <v>419</v>
      </c>
      <c r="AA6" s="350" t="s">
        <v>420</v>
      </c>
      <c r="AB6" s="352"/>
      <c r="AC6" s="329" t="s">
        <v>389</v>
      </c>
      <c r="AD6" s="329" t="s">
        <v>390</v>
      </c>
      <c r="AE6" s="329" t="s">
        <v>391</v>
      </c>
      <c r="AF6" s="329" t="s">
        <v>392</v>
      </c>
      <c r="AG6" s="329" t="s">
        <v>162</v>
      </c>
      <c r="AH6" s="329" t="s">
        <v>163</v>
      </c>
      <c r="AI6" s="349"/>
      <c r="AJ6" s="354" t="s">
        <v>494</v>
      </c>
      <c r="AK6" s="354"/>
      <c r="AL6" s="323" t="s">
        <v>394</v>
      </c>
      <c r="AM6" s="355" t="s">
        <v>348</v>
      </c>
      <c r="AN6" s="355" t="s">
        <v>4</v>
      </c>
      <c r="AO6" s="355" t="s">
        <v>5</v>
      </c>
      <c r="AP6" s="355" t="s">
        <v>6</v>
      </c>
      <c r="AQ6" s="329" t="s">
        <v>156</v>
      </c>
    </row>
    <row r="7" spans="1:43" ht="148.5" customHeight="1">
      <c r="A7" s="347"/>
      <c r="B7" s="347"/>
      <c r="C7" s="353"/>
      <c r="D7" s="330"/>
      <c r="E7" s="110" t="s">
        <v>164</v>
      </c>
      <c r="F7" s="110" t="s">
        <v>165</v>
      </c>
      <c r="G7" s="330"/>
      <c r="H7" s="330"/>
      <c r="I7" s="330"/>
      <c r="J7" s="323"/>
      <c r="K7" s="110" t="s">
        <v>128</v>
      </c>
      <c r="L7" s="110" t="s">
        <v>166</v>
      </c>
      <c r="M7" s="110" t="s">
        <v>285</v>
      </c>
      <c r="N7" s="184" t="s">
        <v>167</v>
      </c>
      <c r="O7" s="110" t="s">
        <v>285</v>
      </c>
      <c r="P7" s="330"/>
      <c r="Q7" s="323"/>
      <c r="R7" s="330"/>
      <c r="S7" s="330"/>
      <c r="T7" s="330"/>
      <c r="U7" s="330"/>
      <c r="V7" s="330"/>
      <c r="W7" s="330"/>
      <c r="X7" s="330"/>
      <c r="Y7" s="330"/>
      <c r="Z7" s="351"/>
      <c r="AA7" s="351"/>
      <c r="AB7" s="351"/>
      <c r="AC7" s="330"/>
      <c r="AD7" s="330"/>
      <c r="AE7" s="330"/>
      <c r="AF7" s="330"/>
      <c r="AG7" s="330"/>
      <c r="AH7" s="330"/>
      <c r="AI7" s="330"/>
      <c r="AJ7" s="186" t="s">
        <v>395</v>
      </c>
      <c r="AK7" s="186" t="s">
        <v>396</v>
      </c>
      <c r="AL7" s="323"/>
      <c r="AM7" s="355"/>
      <c r="AN7" s="355"/>
      <c r="AO7" s="355"/>
      <c r="AP7" s="356"/>
      <c r="AQ7" s="349"/>
    </row>
    <row r="8" spans="1:43" ht="17.25" customHeight="1">
      <c r="A8" s="335" t="s">
        <v>94</v>
      </c>
      <c r="B8" s="336"/>
      <c r="C8" s="132"/>
      <c r="D8" s="132">
        <v>1</v>
      </c>
      <c r="E8" s="132">
        <v>2</v>
      </c>
      <c r="F8" s="132">
        <v>3</v>
      </c>
      <c r="G8" s="132">
        <v>4</v>
      </c>
      <c r="H8" s="132">
        <v>5</v>
      </c>
      <c r="I8" s="132">
        <v>6</v>
      </c>
      <c r="J8" s="132">
        <v>7</v>
      </c>
      <c r="K8" s="132">
        <v>8</v>
      </c>
      <c r="L8" s="132">
        <v>9</v>
      </c>
      <c r="M8" s="132">
        <v>10</v>
      </c>
      <c r="N8" s="132">
        <v>11</v>
      </c>
      <c r="O8" s="132">
        <v>12</v>
      </c>
      <c r="P8" s="132">
        <v>13</v>
      </c>
      <c r="Q8" s="132">
        <v>14</v>
      </c>
      <c r="R8" s="132">
        <v>15</v>
      </c>
      <c r="S8" s="132">
        <v>16</v>
      </c>
      <c r="T8" s="132">
        <v>17</v>
      </c>
      <c r="U8" s="132">
        <v>18</v>
      </c>
      <c r="V8" s="132">
        <v>19</v>
      </c>
      <c r="W8" s="132">
        <v>20</v>
      </c>
      <c r="X8" s="132">
        <v>21</v>
      </c>
      <c r="Y8" s="132">
        <v>22</v>
      </c>
      <c r="Z8" s="132">
        <v>23</v>
      </c>
      <c r="AA8" s="132">
        <v>24</v>
      </c>
      <c r="AB8" s="132">
        <v>25</v>
      </c>
      <c r="AC8" s="132">
        <v>26</v>
      </c>
      <c r="AD8" s="132">
        <v>27</v>
      </c>
      <c r="AE8" s="132">
        <v>28</v>
      </c>
      <c r="AF8" s="132">
        <v>29</v>
      </c>
      <c r="AG8" s="132">
        <v>30</v>
      </c>
      <c r="AH8" s="132">
        <v>31</v>
      </c>
      <c r="AI8" s="132">
        <v>32</v>
      </c>
      <c r="AJ8" s="132">
        <v>33</v>
      </c>
      <c r="AK8" s="132">
        <v>34</v>
      </c>
      <c r="AL8" s="132">
        <v>35</v>
      </c>
      <c r="AM8" s="132">
        <v>36</v>
      </c>
      <c r="AN8" s="132">
        <v>37</v>
      </c>
      <c r="AO8" s="132">
        <v>38</v>
      </c>
      <c r="AP8" s="132">
        <v>39</v>
      </c>
      <c r="AQ8" s="132">
        <v>40</v>
      </c>
    </row>
    <row r="9" spans="1:43" ht="39.75" customHeight="1">
      <c r="A9" s="337" t="s">
        <v>58</v>
      </c>
      <c r="B9" s="337"/>
      <c r="C9" s="132" t="s">
        <v>168</v>
      </c>
      <c r="D9" s="162">
        <v>1</v>
      </c>
      <c r="E9" s="162"/>
      <c r="F9" s="162"/>
      <c r="G9" s="162">
        <v>1</v>
      </c>
      <c r="H9" s="162"/>
      <c r="I9" s="163"/>
      <c r="J9" s="162">
        <v>2</v>
      </c>
      <c r="K9" s="162"/>
      <c r="L9" s="162"/>
      <c r="M9" s="162">
        <v>1</v>
      </c>
      <c r="N9" s="162">
        <v>6</v>
      </c>
      <c r="O9" s="162">
        <v>10</v>
      </c>
      <c r="P9" s="163"/>
      <c r="Q9" s="162">
        <v>17</v>
      </c>
      <c r="R9" s="162"/>
      <c r="S9" s="163"/>
      <c r="T9" s="162">
        <v>7</v>
      </c>
      <c r="U9" s="162">
        <v>4</v>
      </c>
      <c r="V9" s="189"/>
      <c r="W9" s="189"/>
      <c r="X9" s="189"/>
      <c r="Y9" s="189"/>
      <c r="Z9" s="189"/>
      <c r="AA9" s="189"/>
      <c r="AB9" s="162"/>
      <c r="AC9" s="189"/>
      <c r="AD9" s="189"/>
      <c r="AE9" s="189"/>
      <c r="AF9" s="189"/>
      <c r="AG9" s="162"/>
      <c r="AH9" s="162"/>
      <c r="AI9" s="162">
        <v>30</v>
      </c>
      <c r="AJ9" s="162"/>
      <c r="AK9" s="162"/>
      <c r="AL9" s="162">
        <v>15</v>
      </c>
      <c r="AM9" s="162">
        <v>1</v>
      </c>
      <c r="AN9" s="162"/>
      <c r="AO9" s="162">
        <v>1</v>
      </c>
      <c r="AP9" s="162">
        <v>4</v>
      </c>
      <c r="AQ9" s="162"/>
    </row>
    <row r="10" spans="1:43" ht="39" customHeight="1">
      <c r="A10" s="338" t="s">
        <v>59</v>
      </c>
      <c r="B10" s="112" t="s">
        <v>60</v>
      </c>
      <c r="C10" s="132" t="s">
        <v>169</v>
      </c>
      <c r="D10" s="162"/>
      <c r="E10" s="162"/>
      <c r="F10" s="162"/>
      <c r="G10" s="162"/>
      <c r="H10" s="162"/>
      <c r="I10" s="162"/>
      <c r="J10" s="162"/>
      <c r="K10" s="162"/>
      <c r="L10" s="162"/>
      <c r="M10" s="162"/>
      <c r="N10" s="162"/>
      <c r="O10" s="162">
        <v>9</v>
      </c>
      <c r="P10" s="162"/>
      <c r="Q10" s="162">
        <v>9</v>
      </c>
      <c r="R10" s="162"/>
      <c r="S10" s="162"/>
      <c r="T10" s="162">
        <v>1</v>
      </c>
      <c r="U10" s="162">
        <v>1</v>
      </c>
      <c r="V10" s="162">
        <v>3</v>
      </c>
      <c r="W10" s="162">
        <v>1</v>
      </c>
      <c r="X10" s="189"/>
      <c r="Y10" s="189"/>
      <c r="Z10" s="189"/>
      <c r="AA10" s="189"/>
      <c r="AB10" s="162">
        <v>5</v>
      </c>
      <c r="AC10" s="162">
        <v>5</v>
      </c>
      <c r="AD10" s="162"/>
      <c r="AE10" s="189"/>
      <c r="AF10" s="189"/>
      <c r="AG10" s="162"/>
      <c r="AH10" s="162"/>
      <c r="AI10" s="162">
        <v>20</v>
      </c>
      <c r="AJ10" s="162"/>
      <c r="AK10" s="162"/>
      <c r="AL10" s="162">
        <v>11</v>
      </c>
      <c r="AM10" s="162"/>
      <c r="AN10" s="162"/>
      <c r="AO10" s="162"/>
      <c r="AP10" s="162">
        <v>3</v>
      </c>
      <c r="AQ10" s="162"/>
    </row>
    <row r="11" spans="1:43" ht="61.5" customHeight="1">
      <c r="A11" s="338"/>
      <c r="B11" s="112" t="s">
        <v>366</v>
      </c>
      <c r="C11" s="132" t="s">
        <v>170</v>
      </c>
      <c r="D11" s="162"/>
      <c r="E11" s="162"/>
      <c r="F11" s="162"/>
      <c r="G11" s="162"/>
      <c r="H11" s="162"/>
      <c r="I11" s="162"/>
      <c r="J11" s="162"/>
      <c r="K11" s="162"/>
      <c r="L11" s="162"/>
      <c r="M11" s="162"/>
      <c r="N11" s="162"/>
      <c r="O11" s="162"/>
      <c r="P11" s="162"/>
      <c r="Q11" s="162"/>
      <c r="R11" s="162"/>
      <c r="S11" s="162"/>
      <c r="T11" s="162"/>
      <c r="U11" s="162"/>
      <c r="V11" s="162"/>
      <c r="W11" s="162"/>
      <c r="X11" s="189"/>
      <c r="Y11" s="189"/>
      <c r="Z11" s="189"/>
      <c r="AA11" s="189"/>
      <c r="AB11" s="162"/>
      <c r="AC11" s="162"/>
      <c r="AD11" s="162"/>
      <c r="AE11" s="189"/>
      <c r="AF11" s="189"/>
      <c r="AG11" s="162"/>
      <c r="AH11" s="162"/>
      <c r="AI11" s="162"/>
      <c r="AJ11" s="162"/>
      <c r="AK11" s="162"/>
      <c r="AL11" s="162"/>
      <c r="AM11" s="162"/>
      <c r="AN11" s="162"/>
      <c r="AO11" s="162"/>
      <c r="AP11" s="162"/>
      <c r="AQ11" s="162"/>
    </row>
    <row r="12" spans="1:43" ht="47.25" customHeight="1">
      <c r="A12" s="338"/>
      <c r="B12" s="111" t="s">
        <v>171</v>
      </c>
      <c r="C12" s="132" t="s">
        <v>172</v>
      </c>
      <c r="D12" s="162"/>
      <c r="E12" s="162"/>
      <c r="F12" s="162"/>
      <c r="G12" s="162"/>
      <c r="H12" s="162"/>
      <c r="I12" s="163"/>
      <c r="J12" s="162"/>
      <c r="K12" s="162"/>
      <c r="L12" s="162"/>
      <c r="M12" s="162"/>
      <c r="N12" s="162"/>
      <c r="O12" s="162"/>
      <c r="P12" s="162"/>
      <c r="Q12" s="162"/>
      <c r="R12" s="162"/>
      <c r="S12" s="162"/>
      <c r="T12" s="162">
        <v>1</v>
      </c>
      <c r="U12" s="162"/>
      <c r="V12" s="189"/>
      <c r="W12" s="189"/>
      <c r="X12" s="162">
        <v>2</v>
      </c>
      <c r="Y12" s="162"/>
      <c r="Z12" s="189"/>
      <c r="AA12" s="189"/>
      <c r="AB12" s="162"/>
      <c r="AC12" s="189"/>
      <c r="AD12" s="189"/>
      <c r="AE12" s="189"/>
      <c r="AF12" s="189"/>
      <c r="AG12" s="162"/>
      <c r="AH12" s="162"/>
      <c r="AI12" s="162">
        <v>3</v>
      </c>
      <c r="AJ12" s="162"/>
      <c r="AK12" s="162"/>
      <c r="AL12" s="162"/>
      <c r="AM12" s="162"/>
      <c r="AN12" s="162"/>
      <c r="AO12" s="162"/>
      <c r="AP12" s="162">
        <v>1</v>
      </c>
      <c r="AQ12" s="162"/>
    </row>
    <row r="13" spans="1:43" ht="168.75">
      <c r="A13" s="338"/>
      <c r="B13" s="111" t="s">
        <v>271</v>
      </c>
      <c r="C13" s="132" t="s">
        <v>173</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row>
    <row r="14" spans="1:43" ht="131.25">
      <c r="A14" s="338"/>
      <c r="B14" s="111" t="s">
        <v>174</v>
      </c>
      <c r="C14" s="132" t="s">
        <v>175</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row>
    <row r="15" spans="1:43" ht="131.25">
      <c r="A15" s="338"/>
      <c r="B15" s="111" t="s">
        <v>176</v>
      </c>
      <c r="C15" s="132" t="s">
        <v>177</v>
      </c>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row>
    <row r="16" spans="1:43" ht="56.25">
      <c r="A16" s="338"/>
      <c r="B16" s="111" t="s">
        <v>178</v>
      </c>
      <c r="C16" s="132" t="s">
        <v>179</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row>
    <row r="17" spans="1:43" ht="84" customHeight="1">
      <c r="A17" s="339" t="s">
        <v>246</v>
      </c>
      <c r="B17" s="340"/>
      <c r="C17" s="132" t="s">
        <v>180</v>
      </c>
      <c r="D17" s="162"/>
      <c r="E17" s="162"/>
      <c r="F17" s="162"/>
      <c r="G17" s="162"/>
      <c r="H17" s="162"/>
      <c r="I17" s="162"/>
      <c r="J17" s="162"/>
      <c r="K17" s="162"/>
      <c r="L17" s="162"/>
      <c r="M17" s="162"/>
      <c r="N17" s="162"/>
      <c r="O17" s="162"/>
      <c r="P17" s="162"/>
      <c r="Q17" s="162"/>
      <c r="R17" s="162"/>
      <c r="S17" s="162"/>
      <c r="T17" s="162"/>
      <c r="U17" s="162"/>
      <c r="V17" s="189"/>
      <c r="W17" s="189"/>
      <c r="X17" s="189"/>
      <c r="Y17" s="189"/>
      <c r="Z17" s="189"/>
      <c r="AA17" s="162"/>
      <c r="AB17" s="162"/>
      <c r="AC17" s="189"/>
      <c r="AD17" s="162"/>
      <c r="AE17" s="189"/>
      <c r="AF17" s="189"/>
      <c r="AG17" s="189"/>
      <c r="AH17" s="189"/>
      <c r="AI17" s="162"/>
      <c r="AJ17" s="189"/>
      <c r="AK17" s="189"/>
      <c r="AL17" s="189"/>
      <c r="AM17" s="189"/>
      <c r="AN17" s="189"/>
      <c r="AO17" s="189"/>
      <c r="AP17" s="189"/>
      <c r="AQ17" s="189"/>
    </row>
    <row r="18" spans="1:43" ht="106.5" customHeight="1">
      <c r="A18" s="341" t="s">
        <v>726</v>
      </c>
      <c r="B18" s="341"/>
      <c r="C18" s="132">
        <v>10</v>
      </c>
      <c r="D18" s="162"/>
      <c r="E18" s="162"/>
      <c r="F18" s="162"/>
      <c r="G18" s="162"/>
      <c r="H18" s="162"/>
      <c r="I18" s="162"/>
      <c r="J18" s="162"/>
      <c r="K18" s="162"/>
      <c r="L18" s="162"/>
      <c r="M18" s="162"/>
      <c r="N18" s="162"/>
      <c r="O18" s="162"/>
      <c r="P18" s="162"/>
      <c r="Q18" s="162"/>
      <c r="R18" s="162"/>
      <c r="S18" s="162"/>
      <c r="T18" s="162"/>
      <c r="U18" s="162"/>
      <c r="V18" s="189"/>
      <c r="W18" s="189"/>
      <c r="X18" s="162"/>
      <c r="Y18" s="162"/>
      <c r="Z18" s="189"/>
      <c r="AA18" s="162"/>
      <c r="AB18" s="162"/>
      <c r="AC18" s="162"/>
      <c r="AD18" s="162"/>
      <c r="AE18" s="162"/>
      <c r="AF18" s="162"/>
      <c r="AG18" s="162"/>
      <c r="AH18" s="162"/>
      <c r="AI18" s="162"/>
      <c r="AJ18" s="162"/>
      <c r="AK18" s="162"/>
      <c r="AL18" s="162"/>
      <c r="AM18" s="162"/>
      <c r="AN18" s="162"/>
      <c r="AO18" s="162"/>
      <c r="AP18" s="162"/>
      <c r="AQ18" s="162"/>
    </row>
    <row r="19" spans="1:43" ht="165.75" customHeight="1">
      <c r="A19" s="321" t="s">
        <v>181</v>
      </c>
      <c r="B19" s="322"/>
      <c r="C19" s="132" t="s">
        <v>182</v>
      </c>
      <c r="D19" s="162"/>
      <c r="E19" s="162"/>
      <c r="F19" s="162"/>
      <c r="G19" s="162"/>
      <c r="H19" s="162"/>
      <c r="I19" s="162"/>
      <c r="J19" s="162"/>
      <c r="K19" s="162"/>
      <c r="L19" s="162"/>
      <c r="M19" s="162"/>
      <c r="N19" s="162"/>
      <c r="O19" s="162"/>
      <c r="P19" s="162"/>
      <c r="Q19" s="162"/>
      <c r="R19" s="162"/>
      <c r="S19" s="162"/>
      <c r="T19" s="162"/>
      <c r="U19" s="162"/>
      <c r="V19" s="162"/>
      <c r="W19" s="162"/>
      <c r="X19" s="162"/>
      <c r="Y19" s="162"/>
      <c r="Z19" s="189"/>
      <c r="AA19" s="162"/>
      <c r="AB19" s="162"/>
      <c r="AC19" s="162"/>
      <c r="AD19" s="162"/>
      <c r="AE19" s="162"/>
      <c r="AF19" s="162"/>
      <c r="AG19" s="162"/>
      <c r="AH19" s="162"/>
      <c r="AI19" s="162"/>
      <c r="AJ19" s="162"/>
      <c r="AK19" s="162"/>
      <c r="AL19" s="162"/>
      <c r="AM19" s="162"/>
      <c r="AN19" s="162"/>
      <c r="AO19" s="162"/>
      <c r="AP19" s="162"/>
      <c r="AQ19" s="162"/>
    </row>
    <row r="20" spans="1:36" ht="58.5" customHeight="1">
      <c r="A20" s="332" t="s">
        <v>380</v>
      </c>
      <c r="B20" s="333"/>
      <c r="C20" s="333"/>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49"/>
      <c r="AI20" s="48"/>
      <c r="AJ20" s="48"/>
    </row>
  </sheetData>
  <sheetProtection/>
  <mergeCells count="55">
    <mergeCell ref="AQ6:AQ7"/>
    <mergeCell ref="AJ6:AK6"/>
    <mergeCell ref="AL6:AL7"/>
    <mergeCell ref="AM6:AM7"/>
    <mergeCell ref="AN6:AN7"/>
    <mergeCell ref="AO6:AO7"/>
    <mergeCell ref="AP6:AP7"/>
    <mergeCell ref="T5:U5"/>
    <mergeCell ref="V5:W5"/>
    <mergeCell ref="X5:Y5"/>
    <mergeCell ref="Z5:AA5"/>
    <mergeCell ref="AC5:AH5"/>
    <mergeCell ref="AI5:AI7"/>
    <mergeCell ref="T6:T7"/>
    <mergeCell ref="AA6:AA7"/>
    <mergeCell ref="AE6:AE7"/>
    <mergeCell ref="AF6:AF7"/>
    <mergeCell ref="AG6:AG7"/>
    <mergeCell ref="AH6:AH7"/>
    <mergeCell ref="AC6:AC7"/>
    <mergeCell ref="W6:W7"/>
    <mergeCell ref="R5:R7"/>
    <mergeCell ref="H6:H7"/>
    <mergeCell ref="Q6:Q7"/>
    <mergeCell ref="E6:F6"/>
    <mergeCell ref="G6:G7"/>
    <mergeCell ref="K5:Q5"/>
    <mergeCell ref="P6:P7"/>
    <mergeCell ref="H2:W2"/>
    <mergeCell ref="A3:AD3"/>
    <mergeCell ref="A4:AJ4"/>
    <mergeCell ref="A5:B7"/>
    <mergeCell ref="D5:J5"/>
    <mergeCell ref="S5:S7"/>
    <mergeCell ref="Z6:Z7"/>
    <mergeCell ref="AB5:AB7"/>
    <mergeCell ref="V6:V7"/>
    <mergeCell ref="AD6:AD7"/>
    <mergeCell ref="AJ5:AQ5"/>
    <mergeCell ref="A20:AG20"/>
    <mergeCell ref="A8:B8"/>
    <mergeCell ref="A9:B9"/>
    <mergeCell ref="A10:A16"/>
    <mergeCell ref="A17:B17"/>
    <mergeCell ref="Y6:Y7"/>
    <mergeCell ref="X6:X7"/>
    <mergeCell ref="A18:B18"/>
    <mergeCell ref="U6:U7"/>
    <mergeCell ref="A19:B19"/>
    <mergeCell ref="J6:J7"/>
    <mergeCell ref="K6:M6"/>
    <mergeCell ref="N6:O6"/>
    <mergeCell ref="I6:I7"/>
    <mergeCell ref="C5:C7"/>
    <mergeCell ref="D6:D7"/>
  </mergeCells>
  <printOptions/>
  <pageMargins left="0.5118110236220472" right="0" top="0.7874015748031497" bottom="0" header="0" footer="0"/>
  <pageSetup horizontalDpi="600" verticalDpi="600" orientation="landscape" paperSize="9" scale="29"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5"/>
  <sheetViews>
    <sheetView zoomScale="60" zoomScaleNormal="60" zoomScaleSheetLayoutView="4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10.28125" style="48" customWidth="1"/>
    <col min="2" max="2" width="7.8515625" style="48" customWidth="1"/>
    <col min="3" max="3" width="70.00390625" style="113" customWidth="1"/>
    <col min="4" max="4" width="21.8515625" style="113" customWidth="1"/>
    <col min="5" max="5" width="5.140625" style="113"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7" t="s">
        <v>36</v>
      </c>
      <c r="B2" s="107"/>
      <c r="C2" s="107"/>
      <c r="D2" s="107"/>
      <c r="E2" s="107"/>
      <c r="F2" s="107"/>
      <c r="G2" s="108"/>
      <c r="H2" s="108"/>
      <c r="I2" s="342" t="str">
        <f>IF('Титул ф.8'!D22=0," ",'Титул ф.8'!D22)</f>
        <v>Ульяновский областной суд </v>
      </c>
      <c r="J2" s="343"/>
      <c r="K2" s="343"/>
      <c r="L2" s="343"/>
      <c r="M2" s="343"/>
      <c r="N2" s="343"/>
      <c r="O2" s="343"/>
      <c r="P2" s="343"/>
      <c r="Q2" s="343"/>
      <c r="R2" s="343"/>
      <c r="S2" s="343"/>
      <c r="T2" s="343"/>
      <c r="U2" s="343"/>
      <c r="V2" s="343"/>
      <c r="W2" s="343"/>
      <c r="X2" s="343"/>
      <c r="Y2" s="343"/>
      <c r="Z2" s="344"/>
    </row>
    <row r="3" spans="1:33" s="45" customFormat="1" ht="51" customHeight="1">
      <c r="A3" s="375" t="s">
        <v>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row>
    <row r="4" spans="1:39" s="45" customFormat="1" ht="40.5" customHeight="1">
      <c r="A4" s="346" t="s">
        <v>429</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row>
    <row r="5" spans="1:46" s="45" customFormat="1" ht="120.75" customHeight="1">
      <c r="A5" s="347" t="s">
        <v>183</v>
      </c>
      <c r="B5" s="347"/>
      <c r="C5" s="347"/>
      <c r="D5" s="347" t="s">
        <v>93</v>
      </c>
      <c r="E5" s="377" t="s">
        <v>153</v>
      </c>
      <c r="F5" s="378" t="s">
        <v>397</v>
      </c>
      <c r="G5" s="381" t="s">
        <v>398</v>
      </c>
      <c r="H5" s="382"/>
      <c r="I5" s="382"/>
      <c r="J5" s="382"/>
      <c r="K5" s="382"/>
      <c r="L5" s="382"/>
      <c r="M5" s="383"/>
      <c r="N5" s="381" t="s">
        <v>399</v>
      </c>
      <c r="O5" s="382"/>
      <c r="P5" s="382"/>
      <c r="Q5" s="382"/>
      <c r="R5" s="382"/>
      <c r="S5" s="382"/>
      <c r="T5" s="383"/>
      <c r="U5" s="329" t="s">
        <v>400</v>
      </c>
      <c r="V5" s="329" t="s">
        <v>401</v>
      </c>
      <c r="W5" s="324" t="s">
        <v>402</v>
      </c>
      <c r="X5" s="326"/>
      <c r="Y5" s="324" t="s">
        <v>403</v>
      </c>
      <c r="Z5" s="326"/>
      <c r="AA5" s="324" t="s">
        <v>418</v>
      </c>
      <c r="AB5" s="326"/>
      <c r="AC5" s="324" t="s">
        <v>383</v>
      </c>
      <c r="AD5" s="326"/>
      <c r="AE5" s="350" t="s">
        <v>365</v>
      </c>
      <c r="AF5" s="324" t="s">
        <v>404</v>
      </c>
      <c r="AG5" s="325"/>
      <c r="AH5" s="325"/>
      <c r="AI5" s="325"/>
      <c r="AJ5" s="325"/>
      <c r="AK5" s="325"/>
      <c r="AL5" s="356" t="s">
        <v>66</v>
      </c>
      <c r="AM5" s="384" t="s">
        <v>405</v>
      </c>
      <c r="AN5" s="385"/>
      <c r="AO5" s="385"/>
      <c r="AP5" s="385"/>
      <c r="AQ5" s="385"/>
      <c r="AR5" s="385"/>
      <c r="AS5" s="385"/>
      <c r="AT5" s="386"/>
    </row>
    <row r="6" spans="1:46" s="45" customFormat="1" ht="76.5" customHeight="1">
      <c r="A6" s="347"/>
      <c r="B6" s="347"/>
      <c r="C6" s="347"/>
      <c r="D6" s="347"/>
      <c r="E6" s="377"/>
      <c r="F6" s="379"/>
      <c r="G6" s="329" t="s">
        <v>185</v>
      </c>
      <c r="H6" s="324" t="s">
        <v>385</v>
      </c>
      <c r="I6" s="326"/>
      <c r="J6" s="329" t="s">
        <v>406</v>
      </c>
      <c r="K6" s="329" t="s">
        <v>282</v>
      </c>
      <c r="L6" s="329" t="s">
        <v>407</v>
      </c>
      <c r="M6" s="329" t="s">
        <v>408</v>
      </c>
      <c r="N6" s="324" t="s">
        <v>55</v>
      </c>
      <c r="O6" s="325"/>
      <c r="P6" s="326"/>
      <c r="Q6" s="324" t="s">
        <v>430</v>
      </c>
      <c r="R6" s="326"/>
      <c r="S6" s="329" t="s">
        <v>409</v>
      </c>
      <c r="T6" s="329" t="s">
        <v>410</v>
      </c>
      <c r="U6" s="349"/>
      <c r="V6" s="349"/>
      <c r="W6" s="329" t="s">
        <v>56</v>
      </c>
      <c r="X6" s="329" t="s">
        <v>57</v>
      </c>
      <c r="Y6" s="329" t="s">
        <v>283</v>
      </c>
      <c r="Z6" s="329" t="s">
        <v>57</v>
      </c>
      <c r="AA6" s="329" t="s">
        <v>284</v>
      </c>
      <c r="AB6" s="329" t="s">
        <v>57</v>
      </c>
      <c r="AC6" s="350" t="s">
        <v>419</v>
      </c>
      <c r="AD6" s="350" t="s">
        <v>420</v>
      </c>
      <c r="AE6" s="352"/>
      <c r="AF6" s="329" t="s">
        <v>389</v>
      </c>
      <c r="AG6" s="329" t="s">
        <v>390</v>
      </c>
      <c r="AH6" s="329" t="s">
        <v>391</v>
      </c>
      <c r="AI6" s="329" t="s">
        <v>392</v>
      </c>
      <c r="AJ6" s="329" t="s">
        <v>162</v>
      </c>
      <c r="AK6" s="329" t="s">
        <v>163</v>
      </c>
      <c r="AL6" s="387"/>
      <c r="AM6" s="395" t="s">
        <v>393</v>
      </c>
      <c r="AN6" s="396"/>
      <c r="AO6" s="356" t="s">
        <v>411</v>
      </c>
      <c r="AP6" s="356" t="s">
        <v>412</v>
      </c>
      <c r="AQ6" s="397" t="s">
        <v>4</v>
      </c>
      <c r="AR6" s="397" t="s">
        <v>5</v>
      </c>
      <c r="AS6" s="397" t="s">
        <v>6</v>
      </c>
      <c r="AT6" s="323" t="s">
        <v>413</v>
      </c>
    </row>
    <row r="7" spans="1:46" s="45" customFormat="1" ht="105.75" customHeight="1">
      <c r="A7" s="347"/>
      <c r="B7" s="347"/>
      <c r="C7" s="347"/>
      <c r="D7" s="347"/>
      <c r="E7" s="377"/>
      <c r="F7" s="380"/>
      <c r="G7" s="330"/>
      <c r="H7" s="110" t="s">
        <v>493</v>
      </c>
      <c r="I7" s="110" t="s">
        <v>165</v>
      </c>
      <c r="J7" s="330"/>
      <c r="K7" s="330"/>
      <c r="L7" s="330"/>
      <c r="M7" s="330"/>
      <c r="N7" s="110" t="s">
        <v>128</v>
      </c>
      <c r="O7" s="110" t="s">
        <v>166</v>
      </c>
      <c r="P7" s="110" t="s">
        <v>285</v>
      </c>
      <c r="Q7" s="185" t="s">
        <v>167</v>
      </c>
      <c r="R7" s="110" t="s">
        <v>286</v>
      </c>
      <c r="S7" s="330"/>
      <c r="T7" s="330"/>
      <c r="U7" s="330"/>
      <c r="V7" s="330"/>
      <c r="W7" s="330"/>
      <c r="X7" s="330"/>
      <c r="Y7" s="330"/>
      <c r="Z7" s="330"/>
      <c r="AA7" s="330"/>
      <c r="AB7" s="330"/>
      <c r="AC7" s="351"/>
      <c r="AD7" s="351"/>
      <c r="AE7" s="351"/>
      <c r="AF7" s="330"/>
      <c r="AG7" s="330"/>
      <c r="AH7" s="330"/>
      <c r="AI7" s="330"/>
      <c r="AJ7" s="330"/>
      <c r="AK7" s="330"/>
      <c r="AL7" s="388"/>
      <c r="AM7" s="187" t="s">
        <v>395</v>
      </c>
      <c r="AN7" s="187" t="s">
        <v>396</v>
      </c>
      <c r="AO7" s="388"/>
      <c r="AP7" s="388"/>
      <c r="AQ7" s="398"/>
      <c r="AR7" s="398"/>
      <c r="AS7" s="398"/>
      <c r="AT7" s="323"/>
    </row>
    <row r="8" spans="1:46" s="45" customFormat="1" ht="12.75">
      <c r="A8" s="372" t="s">
        <v>94</v>
      </c>
      <c r="B8" s="373"/>
      <c r="C8" s="374"/>
      <c r="D8" s="114" t="s">
        <v>99</v>
      </c>
      <c r="E8" s="114"/>
      <c r="F8" s="130">
        <v>1</v>
      </c>
      <c r="G8" s="130">
        <v>2</v>
      </c>
      <c r="H8" s="130">
        <v>3</v>
      </c>
      <c r="I8" s="130">
        <v>4</v>
      </c>
      <c r="J8" s="130">
        <v>5</v>
      </c>
      <c r="K8" s="130">
        <v>6</v>
      </c>
      <c r="L8" s="130">
        <v>7</v>
      </c>
      <c r="M8" s="130">
        <v>8</v>
      </c>
      <c r="N8" s="130">
        <v>9</v>
      </c>
      <c r="O8" s="130">
        <v>10</v>
      </c>
      <c r="P8" s="130">
        <v>11</v>
      </c>
      <c r="Q8" s="130">
        <v>12</v>
      </c>
      <c r="R8" s="130">
        <v>13</v>
      </c>
      <c r="S8" s="130">
        <v>14</v>
      </c>
      <c r="T8" s="130">
        <v>15</v>
      </c>
      <c r="U8" s="130">
        <v>16</v>
      </c>
      <c r="V8" s="130">
        <v>17</v>
      </c>
      <c r="W8" s="130">
        <v>18</v>
      </c>
      <c r="X8" s="130">
        <v>19</v>
      </c>
      <c r="Y8" s="130">
        <v>20</v>
      </c>
      <c r="Z8" s="130">
        <v>21</v>
      </c>
      <c r="AA8" s="130">
        <v>22</v>
      </c>
      <c r="AB8" s="130">
        <v>23</v>
      </c>
      <c r="AC8" s="130">
        <v>24</v>
      </c>
      <c r="AD8" s="130">
        <v>25</v>
      </c>
      <c r="AE8" s="130">
        <v>26</v>
      </c>
      <c r="AF8" s="130">
        <v>27</v>
      </c>
      <c r="AG8" s="130">
        <v>28</v>
      </c>
      <c r="AH8" s="130">
        <v>29</v>
      </c>
      <c r="AI8" s="130">
        <v>30</v>
      </c>
      <c r="AJ8" s="130">
        <v>31</v>
      </c>
      <c r="AK8" s="130">
        <v>32</v>
      </c>
      <c r="AL8" s="130">
        <v>33</v>
      </c>
      <c r="AM8" s="130">
        <v>34</v>
      </c>
      <c r="AN8" s="130">
        <v>35</v>
      </c>
      <c r="AO8" s="130">
        <v>36</v>
      </c>
      <c r="AP8" s="130">
        <v>37</v>
      </c>
      <c r="AQ8" s="130">
        <v>38</v>
      </c>
      <c r="AR8" s="130">
        <v>39</v>
      </c>
      <c r="AS8" s="130">
        <v>40</v>
      </c>
      <c r="AT8" s="130">
        <v>41</v>
      </c>
    </row>
    <row r="9" spans="1:46" s="45" customFormat="1" ht="22.5">
      <c r="A9" s="392" t="s">
        <v>417</v>
      </c>
      <c r="B9" s="393"/>
      <c r="C9" s="393"/>
      <c r="D9" s="394"/>
      <c r="E9" s="140">
        <v>1</v>
      </c>
      <c r="F9" s="162">
        <v>42</v>
      </c>
      <c r="G9" s="162">
        <v>1</v>
      </c>
      <c r="H9" s="162"/>
      <c r="I9" s="162"/>
      <c r="J9" s="162">
        <v>1</v>
      </c>
      <c r="K9" s="162"/>
      <c r="L9" s="162"/>
      <c r="M9" s="162">
        <v>2</v>
      </c>
      <c r="N9" s="162"/>
      <c r="O9" s="162"/>
      <c r="P9" s="162">
        <v>1</v>
      </c>
      <c r="Q9" s="162">
        <v>6</v>
      </c>
      <c r="R9" s="162">
        <v>10</v>
      </c>
      <c r="S9" s="162"/>
      <c r="T9" s="162">
        <v>17</v>
      </c>
      <c r="U9" s="162"/>
      <c r="V9" s="162"/>
      <c r="W9" s="162">
        <v>7</v>
      </c>
      <c r="X9" s="162">
        <v>4</v>
      </c>
      <c r="Y9" s="162">
        <v>3</v>
      </c>
      <c r="Z9" s="162">
        <v>1</v>
      </c>
      <c r="AA9" s="162">
        <v>2</v>
      </c>
      <c r="AB9" s="162"/>
      <c r="AC9" s="163"/>
      <c r="AD9" s="162"/>
      <c r="AE9" s="162">
        <v>5</v>
      </c>
      <c r="AF9" s="162">
        <v>5</v>
      </c>
      <c r="AG9" s="162"/>
      <c r="AH9" s="162"/>
      <c r="AI9" s="162"/>
      <c r="AJ9" s="162"/>
      <c r="AK9" s="162"/>
      <c r="AL9" s="162">
        <v>41</v>
      </c>
      <c r="AM9" s="162"/>
      <c r="AN9" s="162"/>
      <c r="AO9" s="162">
        <v>17</v>
      </c>
      <c r="AP9" s="162">
        <v>1</v>
      </c>
      <c r="AQ9" s="162"/>
      <c r="AR9" s="162">
        <v>1</v>
      </c>
      <c r="AS9" s="162">
        <v>5</v>
      </c>
      <c r="AT9" s="162"/>
    </row>
    <row r="10" spans="1:46" s="45" customFormat="1" ht="24.75" customHeight="1">
      <c r="A10" s="366" t="s">
        <v>67</v>
      </c>
      <c r="B10" s="366"/>
      <c r="C10" s="366"/>
      <c r="D10" s="138">
        <v>105</v>
      </c>
      <c r="E10" s="140">
        <v>2</v>
      </c>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3"/>
      <c r="AD10" s="162"/>
      <c r="AE10" s="162"/>
      <c r="AF10" s="162"/>
      <c r="AG10" s="162"/>
      <c r="AH10" s="162"/>
      <c r="AI10" s="162"/>
      <c r="AJ10" s="162"/>
      <c r="AK10" s="162"/>
      <c r="AL10" s="162"/>
      <c r="AM10" s="162"/>
      <c r="AN10" s="162"/>
      <c r="AO10" s="162"/>
      <c r="AP10" s="162"/>
      <c r="AQ10" s="162"/>
      <c r="AR10" s="162"/>
      <c r="AS10" s="162"/>
      <c r="AT10" s="162"/>
    </row>
    <row r="11" spans="1:46" s="45" customFormat="1" ht="24.75" customHeight="1">
      <c r="A11" s="366" t="s">
        <v>68</v>
      </c>
      <c r="B11" s="366"/>
      <c r="C11" s="366"/>
      <c r="D11" s="188" t="s">
        <v>416</v>
      </c>
      <c r="E11" s="140">
        <v>3</v>
      </c>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3"/>
      <c r="AD11" s="162"/>
      <c r="AE11" s="162"/>
      <c r="AF11" s="162"/>
      <c r="AG11" s="162"/>
      <c r="AH11" s="162"/>
      <c r="AI11" s="162"/>
      <c r="AJ11" s="162"/>
      <c r="AK11" s="162"/>
      <c r="AL11" s="162"/>
      <c r="AM11" s="162"/>
      <c r="AN11" s="162"/>
      <c r="AO11" s="162"/>
      <c r="AP11" s="162"/>
      <c r="AQ11" s="162"/>
      <c r="AR11" s="162"/>
      <c r="AS11" s="162"/>
      <c r="AT11" s="162"/>
    </row>
    <row r="12" spans="1:46" s="45" customFormat="1" ht="42" customHeight="1">
      <c r="A12" s="366" t="s">
        <v>69</v>
      </c>
      <c r="B12" s="366"/>
      <c r="C12" s="366"/>
      <c r="D12" s="138" t="s">
        <v>70</v>
      </c>
      <c r="E12" s="140">
        <v>4</v>
      </c>
      <c r="F12" s="162">
        <v>2</v>
      </c>
      <c r="G12" s="162"/>
      <c r="H12" s="162"/>
      <c r="I12" s="162"/>
      <c r="J12" s="162"/>
      <c r="K12" s="162"/>
      <c r="L12" s="162"/>
      <c r="M12" s="162"/>
      <c r="N12" s="162"/>
      <c r="O12" s="162"/>
      <c r="P12" s="162"/>
      <c r="Q12" s="162"/>
      <c r="R12" s="162"/>
      <c r="S12" s="162"/>
      <c r="T12" s="162"/>
      <c r="U12" s="162"/>
      <c r="V12" s="162"/>
      <c r="W12" s="162">
        <v>2</v>
      </c>
      <c r="X12" s="162"/>
      <c r="Y12" s="162"/>
      <c r="Z12" s="162"/>
      <c r="AA12" s="162"/>
      <c r="AB12" s="162"/>
      <c r="AC12" s="163"/>
      <c r="AD12" s="162"/>
      <c r="AE12" s="162"/>
      <c r="AF12" s="162"/>
      <c r="AG12" s="162"/>
      <c r="AH12" s="162"/>
      <c r="AI12" s="162"/>
      <c r="AJ12" s="162"/>
      <c r="AK12" s="162"/>
      <c r="AL12" s="162">
        <v>2</v>
      </c>
      <c r="AM12" s="162"/>
      <c r="AN12" s="162"/>
      <c r="AO12" s="162"/>
      <c r="AP12" s="162"/>
      <c r="AQ12" s="162"/>
      <c r="AR12" s="162"/>
      <c r="AS12" s="162">
        <v>1</v>
      </c>
      <c r="AT12" s="162"/>
    </row>
    <row r="13" spans="1:46" s="45" customFormat="1" ht="42" customHeight="1">
      <c r="A13" s="366" t="s">
        <v>71</v>
      </c>
      <c r="B13" s="366"/>
      <c r="C13" s="366"/>
      <c r="D13" s="138" t="s">
        <v>116</v>
      </c>
      <c r="E13" s="140">
        <v>5</v>
      </c>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3"/>
      <c r="AD13" s="162"/>
      <c r="AE13" s="162"/>
      <c r="AF13" s="162"/>
      <c r="AG13" s="162"/>
      <c r="AH13" s="162"/>
      <c r="AI13" s="162"/>
      <c r="AJ13" s="162"/>
      <c r="AK13" s="162"/>
      <c r="AL13" s="162"/>
      <c r="AM13" s="162"/>
      <c r="AN13" s="162"/>
      <c r="AO13" s="162"/>
      <c r="AP13" s="162"/>
      <c r="AQ13" s="162"/>
      <c r="AR13" s="162"/>
      <c r="AS13" s="162"/>
      <c r="AT13" s="162"/>
    </row>
    <row r="14" spans="1:46" s="45" customFormat="1" ht="24.75" customHeight="1">
      <c r="A14" s="366" t="s">
        <v>72</v>
      </c>
      <c r="B14" s="366"/>
      <c r="C14" s="366"/>
      <c r="D14" s="138">
        <v>131</v>
      </c>
      <c r="E14" s="140">
        <v>6</v>
      </c>
      <c r="F14" s="162">
        <v>2</v>
      </c>
      <c r="G14" s="162"/>
      <c r="H14" s="162"/>
      <c r="I14" s="162"/>
      <c r="J14" s="162"/>
      <c r="K14" s="162"/>
      <c r="L14" s="162"/>
      <c r="M14" s="162"/>
      <c r="N14" s="162"/>
      <c r="O14" s="162"/>
      <c r="P14" s="162"/>
      <c r="Q14" s="162"/>
      <c r="R14" s="162"/>
      <c r="S14" s="162"/>
      <c r="T14" s="162"/>
      <c r="U14" s="162"/>
      <c r="V14" s="162"/>
      <c r="W14" s="162">
        <v>2</v>
      </c>
      <c r="X14" s="162"/>
      <c r="Y14" s="162"/>
      <c r="Z14" s="162"/>
      <c r="AA14" s="162"/>
      <c r="AB14" s="162"/>
      <c r="AC14" s="163"/>
      <c r="AD14" s="162"/>
      <c r="AE14" s="162"/>
      <c r="AF14" s="162"/>
      <c r="AG14" s="162"/>
      <c r="AH14" s="162"/>
      <c r="AI14" s="162"/>
      <c r="AJ14" s="162"/>
      <c r="AK14" s="162"/>
      <c r="AL14" s="162">
        <v>2</v>
      </c>
      <c r="AM14" s="162"/>
      <c r="AN14" s="162"/>
      <c r="AO14" s="162"/>
      <c r="AP14" s="162"/>
      <c r="AQ14" s="162"/>
      <c r="AR14" s="162"/>
      <c r="AS14" s="162">
        <v>1</v>
      </c>
      <c r="AT14" s="162"/>
    </row>
    <row r="15" spans="1:46" s="45" customFormat="1" ht="42" customHeight="1">
      <c r="A15" s="366" t="s">
        <v>73</v>
      </c>
      <c r="B15" s="366"/>
      <c r="C15" s="366"/>
      <c r="D15" s="138" t="s">
        <v>74</v>
      </c>
      <c r="E15" s="140">
        <v>7</v>
      </c>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3"/>
      <c r="AD15" s="162"/>
      <c r="AE15" s="162"/>
      <c r="AF15" s="162"/>
      <c r="AG15" s="162"/>
      <c r="AH15" s="162"/>
      <c r="AI15" s="162"/>
      <c r="AJ15" s="162"/>
      <c r="AK15" s="162"/>
      <c r="AL15" s="162"/>
      <c r="AM15" s="162"/>
      <c r="AN15" s="162"/>
      <c r="AO15" s="162"/>
      <c r="AP15" s="162"/>
      <c r="AQ15" s="162"/>
      <c r="AR15" s="162"/>
      <c r="AS15" s="162"/>
      <c r="AT15" s="162"/>
    </row>
    <row r="16" spans="1:46" s="45" customFormat="1" ht="24.75" customHeight="1">
      <c r="A16" s="366" t="s">
        <v>75</v>
      </c>
      <c r="B16" s="366"/>
      <c r="C16" s="366"/>
      <c r="D16" s="138">
        <v>158</v>
      </c>
      <c r="E16" s="140">
        <v>8</v>
      </c>
      <c r="F16" s="162">
        <v>8</v>
      </c>
      <c r="G16" s="162"/>
      <c r="H16" s="162"/>
      <c r="I16" s="162"/>
      <c r="J16" s="162"/>
      <c r="K16" s="162"/>
      <c r="L16" s="162"/>
      <c r="M16" s="162"/>
      <c r="N16" s="162"/>
      <c r="O16" s="162"/>
      <c r="P16" s="162"/>
      <c r="Q16" s="162">
        <v>1</v>
      </c>
      <c r="R16" s="162"/>
      <c r="S16" s="162"/>
      <c r="T16" s="162">
        <v>1</v>
      </c>
      <c r="U16" s="162"/>
      <c r="V16" s="162"/>
      <c r="W16" s="162"/>
      <c r="X16" s="162">
        <v>1</v>
      </c>
      <c r="Y16" s="162"/>
      <c r="Z16" s="162"/>
      <c r="AA16" s="162">
        <v>1</v>
      </c>
      <c r="AB16" s="162"/>
      <c r="AC16" s="163"/>
      <c r="AD16" s="162"/>
      <c r="AE16" s="162">
        <v>4</v>
      </c>
      <c r="AF16" s="162">
        <v>4</v>
      </c>
      <c r="AG16" s="162"/>
      <c r="AH16" s="162"/>
      <c r="AI16" s="162"/>
      <c r="AJ16" s="162"/>
      <c r="AK16" s="162"/>
      <c r="AL16" s="162">
        <v>7</v>
      </c>
      <c r="AM16" s="162"/>
      <c r="AN16" s="162"/>
      <c r="AO16" s="162">
        <v>1</v>
      </c>
      <c r="AP16" s="162"/>
      <c r="AQ16" s="162"/>
      <c r="AR16" s="162">
        <v>1</v>
      </c>
      <c r="AS16" s="162"/>
      <c r="AT16" s="162"/>
    </row>
    <row r="17" spans="1:46" s="45" customFormat="1" ht="24.75" customHeight="1">
      <c r="A17" s="357" t="s">
        <v>287</v>
      </c>
      <c r="B17" s="358"/>
      <c r="C17" s="359"/>
      <c r="D17" s="138" t="s">
        <v>288</v>
      </c>
      <c r="E17" s="140">
        <v>9</v>
      </c>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3"/>
      <c r="AD17" s="162"/>
      <c r="AE17" s="162"/>
      <c r="AF17" s="162"/>
      <c r="AG17" s="162"/>
      <c r="AH17" s="162"/>
      <c r="AI17" s="162"/>
      <c r="AJ17" s="162"/>
      <c r="AK17" s="162"/>
      <c r="AL17" s="162"/>
      <c r="AM17" s="162"/>
      <c r="AN17" s="162"/>
      <c r="AO17" s="162"/>
      <c r="AP17" s="162"/>
      <c r="AQ17" s="162"/>
      <c r="AR17" s="162"/>
      <c r="AS17" s="162"/>
      <c r="AT17" s="162"/>
    </row>
    <row r="18" spans="1:46" s="45" customFormat="1" ht="24.75" customHeight="1">
      <c r="A18" s="366" t="s">
        <v>80</v>
      </c>
      <c r="B18" s="366"/>
      <c r="C18" s="366"/>
      <c r="D18" s="138" t="s">
        <v>117</v>
      </c>
      <c r="E18" s="140">
        <v>10</v>
      </c>
      <c r="F18" s="162">
        <v>1</v>
      </c>
      <c r="G18" s="162"/>
      <c r="H18" s="162"/>
      <c r="I18" s="162"/>
      <c r="J18" s="162"/>
      <c r="K18" s="162"/>
      <c r="L18" s="162"/>
      <c r="M18" s="162"/>
      <c r="N18" s="162"/>
      <c r="O18" s="162"/>
      <c r="P18" s="162"/>
      <c r="Q18" s="162">
        <v>1</v>
      </c>
      <c r="R18" s="162"/>
      <c r="S18" s="162"/>
      <c r="T18" s="162">
        <v>1</v>
      </c>
      <c r="U18" s="162"/>
      <c r="V18" s="162"/>
      <c r="W18" s="162"/>
      <c r="X18" s="162"/>
      <c r="Y18" s="162"/>
      <c r="Z18" s="162"/>
      <c r="AA18" s="162"/>
      <c r="AB18" s="162"/>
      <c r="AC18" s="163"/>
      <c r="AD18" s="162"/>
      <c r="AE18" s="162"/>
      <c r="AF18" s="162"/>
      <c r="AG18" s="162"/>
      <c r="AH18" s="162"/>
      <c r="AI18" s="162"/>
      <c r="AJ18" s="162"/>
      <c r="AK18" s="162"/>
      <c r="AL18" s="162">
        <v>1</v>
      </c>
      <c r="AM18" s="162"/>
      <c r="AN18" s="162"/>
      <c r="AO18" s="162"/>
      <c r="AP18" s="162"/>
      <c r="AQ18" s="162"/>
      <c r="AR18" s="162"/>
      <c r="AS18" s="162"/>
      <c r="AT18" s="162"/>
    </row>
    <row r="19" spans="1:46" s="45" customFormat="1" ht="24.75" customHeight="1">
      <c r="A19" s="366" t="s">
        <v>81</v>
      </c>
      <c r="B19" s="366"/>
      <c r="C19" s="366"/>
      <c r="D19" s="138">
        <v>160</v>
      </c>
      <c r="E19" s="140">
        <v>11</v>
      </c>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3"/>
      <c r="AD19" s="162"/>
      <c r="AE19" s="162"/>
      <c r="AF19" s="162"/>
      <c r="AG19" s="162"/>
      <c r="AH19" s="162"/>
      <c r="AI19" s="162"/>
      <c r="AJ19" s="162"/>
      <c r="AK19" s="162"/>
      <c r="AL19" s="162"/>
      <c r="AM19" s="162"/>
      <c r="AN19" s="162"/>
      <c r="AO19" s="162"/>
      <c r="AP19" s="162"/>
      <c r="AQ19" s="162"/>
      <c r="AR19" s="162"/>
      <c r="AS19" s="162"/>
      <c r="AT19" s="162"/>
    </row>
    <row r="20" spans="1:46" s="45" customFormat="1" ht="24.75" customHeight="1">
      <c r="A20" s="357" t="s">
        <v>76</v>
      </c>
      <c r="B20" s="358"/>
      <c r="C20" s="359"/>
      <c r="D20" s="138">
        <v>161</v>
      </c>
      <c r="E20" s="140">
        <v>12</v>
      </c>
      <c r="F20" s="162">
        <v>4</v>
      </c>
      <c r="G20" s="162"/>
      <c r="H20" s="162"/>
      <c r="I20" s="162"/>
      <c r="J20" s="162"/>
      <c r="K20" s="162"/>
      <c r="L20" s="162"/>
      <c r="M20" s="162"/>
      <c r="N20" s="162"/>
      <c r="O20" s="162"/>
      <c r="P20" s="162">
        <v>1</v>
      </c>
      <c r="Q20" s="162">
        <v>1</v>
      </c>
      <c r="R20" s="162"/>
      <c r="S20" s="162"/>
      <c r="T20" s="162">
        <v>2</v>
      </c>
      <c r="U20" s="162"/>
      <c r="V20" s="162"/>
      <c r="W20" s="162"/>
      <c r="X20" s="162">
        <v>1</v>
      </c>
      <c r="Y20" s="162"/>
      <c r="Z20" s="162"/>
      <c r="AA20" s="162">
        <v>1</v>
      </c>
      <c r="AB20" s="162"/>
      <c r="AC20" s="163"/>
      <c r="AD20" s="162"/>
      <c r="AE20" s="162"/>
      <c r="AF20" s="162"/>
      <c r="AG20" s="162"/>
      <c r="AH20" s="162"/>
      <c r="AI20" s="162"/>
      <c r="AJ20" s="162"/>
      <c r="AK20" s="162"/>
      <c r="AL20" s="162">
        <v>4</v>
      </c>
      <c r="AM20" s="162"/>
      <c r="AN20" s="162"/>
      <c r="AO20" s="162">
        <v>1</v>
      </c>
      <c r="AP20" s="162"/>
      <c r="AQ20" s="162"/>
      <c r="AR20" s="162"/>
      <c r="AS20" s="162">
        <v>1</v>
      </c>
      <c r="AT20" s="162"/>
    </row>
    <row r="21" spans="1:46" s="45" customFormat="1" ht="24.75" customHeight="1">
      <c r="A21" s="357" t="s">
        <v>77</v>
      </c>
      <c r="B21" s="358"/>
      <c r="C21" s="359"/>
      <c r="D21" s="138">
        <v>162</v>
      </c>
      <c r="E21" s="140">
        <v>13</v>
      </c>
      <c r="F21" s="162">
        <v>1</v>
      </c>
      <c r="G21" s="162"/>
      <c r="H21" s="162"/>
      <c r="I21" s="162"/>
      <c r="J21" s="162"/>
      <c r="K21" s="162"/>
      <c r="L21" s="162"/>
      <c r="M21" s="162"/>
      <c r="N21" s="162"/>
      <c r="O21" s="162"/>
      <c r="P21" s="162"/>
      <c r="Q21" s="162"/>
      <c r="R21" s="162"/>
      <c r="S21" s="162"/>
      <c r="T21" s="162"/>
      <c r="U21" s="162"/>
      <c r="V21" s="162"/>
      <c r="W21" s="162">
        <v>1</v>
      </c>
      <c r="X21" s="162"/>
      <c r="Y21" s="162"/>
      <c r="Z21" s="162"/>
      <c r="AA21" s="162"/>
      <c r="AB21" s="162"/>
      <c r="AC21" s="163"/>
      <c r="AD21" s="162"/>
      <c r="AE21" s="162"/>
      <c r="AF21" s="162"/>
      <c r="AG21" s="162"/>
      <c r="AH21" s="162"/>
      <c r="AI21" s="162"/>
      <c r="AJ21" s="162"/>
      <c r="AK21" s="162"/>
      <c r="AL21" s="162">
        <v>1</v>
      </c>
      <c r="AM21" s="162"/>
      <c r="AN21" s="162"/>
      <c r="AO21" s="162"/>
      <c r="AP21" s="162"/>
      <c r="AQ21" s="162"/>
      <c r="AR21" s="162"/>
      <c r="AS21" s="162"/>
      <c r="AT21" s="162"/>
    </row>
    <row r="22" spans="1:46" s="45" customFormat="1" ht="24.75" customHeight="1">
      <c r="A22" s="366" t="s">
        <v>78</v>
      </c>
      <c r="B22" s="366"/>
      <c r="C22" s="366"/>
      <c r="D22" s="138">
        <v>163</v>
      </c>
      <c r="E22" s="140">
        <v>14</v>
      </c>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3"/>
      <c r="AD22" s="162"/>
      <c r="AE22" s="162"/>
      <c r="AF22" s="162"/>
      <c r="AG22" s="162"/>
      <c r="AH22" s="162"/>
      <c r="AI22" s="162"/>
      <c r="AJ22" s="162"/>
      <c r="AK22" s="162"/>
      <c r="AL22" s="162"/>
      <c r="AM22" s="162"/>
      <c r="AN22" s="162"/>
      <c r="AO22" s="162"/>
      <c r="AP22" s="162"/>
      <c r="AQ22" s="162"/>
      <c r="AR22" s="162"/>
      <c r="AS22" s="162"/>
      <c r="AT22" s="162"/>
    </row>
    <row r="23" spans="1:46" s="45" customFormat="1" ht="24.75" customHeight="1">
      <c r="A23" s="366" t="s">
        <v>82</v>
      </c>
      <c r="B23" s="366"/>
      <c r="C23" s="366"/>
      <c r="D23" s="138">
        <v>166</v>
      </c>
      <c r="E23" s="140">
        <v>15</v>
      </c>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3"/>
      <c r="AD23" s="162"/>
      <c r="AE23" s="162"/>
      <c r="AF23" s="162"/>
      <c r="AG23" s="162"/>
      <c r="AH23" s="162"/>
      <c r="AI23" s="162"/>
      <c r="AJ23" s="162"/>
      <c r="AK23" s="162"/>
      <c r="AL23" s="162"/>
      <c r="AM23" s="162"/>
      <c r="AN23" s="162"/>
      <c r="AO23" s="162"/>
      <c r="AP23" s="162"/>
      <c r="AQ23" s="162"/>
      <c r="AR23" s="162"/>
      <c r="AS23" s="162"/>
      <c r="AT23" s="162"/>
    </row>
    <row r="24" spans="1:46" s="45" customFormat="1" ht="24.75" customHeight="1">
      <c r="A24" s="366" t="s">
        <v>83</v>
      </c>
      <c r="B24" s="366"/>
      <c r="C24" s="366"/>
      <c r="D24" s="138" t="s">
        <v>248</v>
      </c>
      <c r="E24" s="140">
        <v>16</v>
      </c>
      <c r="F24" s="162">
        <v>1</v>
      </c>
      <c r="G24" s="162"/>
      <c r="H24" s="162"/>
      <c r="I24" s="162"/>
      <c r="J24" s="162">
        <v>1</v>
      </c>
      <c r="K24" s="162"/>
      <c r="L24" s="162"/>
      <c r="M24" s="162">
        <v>1</v>
      </c>
      <c r="N24" s="162"/>
      <c r="O24" s="162"/>
      <c r="P24" s="162"/>
      <c r="Q24" s="162"/>
      <c r="R24" s="162"/>
      <c r="S24" s="162"/>
      <c r="T24" s="162"/>
      <c r="U24" s="162"/>
      <c r="V24" s="162"/>
      <c r="W24" s="162"/>
      <c r="X24" s="162"/>
      <c r="Y24" s="162"/>
      <c r="Z24" s="162"/>
      <c r="AA24" s="162"/>
      <c r="AB24" s="162"/>
      <c r="AC24" s="163"/>
      <c r="AD24" s="162"/>
      <c r="AE24" s="162"/>
      <c r="AF24" s="162"/>
      <c r="AG24" s="162"/>
      <c r="AH24" s="162"/>
      <c r="AI24" s="162"/>
      <c r="AJ24" s="162"/>
      <c r="AK24" s="162"/>
      <c r="AL24" s="162">
        <v>1</v>
      </c>
      <c r="AM24" s="162"/>
      <c r="AN24" s="162"/>
      <c r="AO24" s="162"/>
      <c r="AP24" s="162">
        <v>1</v>
      </c>
      <c r="AQ24" s="162"/>
      <c r="AR24" s="162"/>
      <c r="AS24" s="162"/>
      <c r="AT24" s="162"/>
    </row>
    <row r="25" spans="1:46" s="45" customFormat="1" ht="24.75" customHeight="1">
      <c r="A25" s="357" t="s">
        <v>118</v>
      </c>
      <c r="B25" s="358"/>
      <c r="C25" s="359"/>
      <c r="D25" s="138">
        <v>204</v>
      </c>
      <c r="E25" s="140">
        <v>17</v>
      </c>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3"/>
      <c r="AD25" s="162"/>
      <c r="AE25" s="162"/>
      <c r="AF25" s="162"/>
      <c r="AG25" s="162"/>
      <c r="AH25" s="162"/>
      <c r="AI25" s="162"/>
      <c r="AJ25" s="162"/>
      <c r="AK25" s="162"/>
      <c r="AL25" s="162"/>
      <c r="AM25" s="162"/>
      <c r="AN25" s="162"/>
      <c r="AO25" s="162"/>
      <c r="AP25" s="162"/>
      <c r="AQ25" s="162"/>
      <c r="AR25" s="162"/>
      <c r="AS25" s="162"/>
      <c r="AT25" s="162"/>
    </row>
    <row r="26" spans="1:46" s="45" customFormat="1" ht="24.75" customHeight="1">
      <c r="A26" s="357" t="s">
        <v>119</v>
      </c>
      <c r="B26" s="358"/>
      <c r="C26" s="359"/>
      <c r="D26" s="138">
        <v>205</v>
      </c>
      <c r="E26" s="140">
        <v>18</v>
      </c>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3"/>
      <c r="AD26" s="162"/>
      <c r="AE26" s="162"/>
      <c r="AF26" s="162"/>
      <c r="AG26" s="162"/>
      <c r="AH26" s="162"/>
      <c r="AI26" s="162"/>
      <c r="AJ26" s="162"/>
      <c r="AK26" s="162"/>
      <c r="AL26" s="162"/>
      <c r="AM26" s="162"/>
      <c r="AN26" s="162"/>
      <c r="AO26" s="162"/>
      <c r="AP26" s="162"/>
      <c r="AQ26" s="162"/>
      <c r="AR26" s="162"/>
      <c r="AS26" s="162"/>
      <c r="AT26" s="162"/>
    </row>
    <row r="27" spans="1:46" s="45" customFormat="1" ht="42" customHeight="1">
      <c r="A27" s="357" t="s">
        <v>120</v>
      </c>
      <c r="B27" s="358"/>
      <c r="C27" s="359"/>
      <c r="D27" s="188" t="s">
        <v>424</v>
      </c>
      <c r="E27" s="140">
        <v>19</v>
      </c>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3"/>
      <c r="AD27" s="162"/>
      <c r="AE27" s="162"/>
      <c r="AF27" s="162"/>
      <c r="AG27" s="162"/>
      <c r="AH27" s="162"/>
      <c r="AI27" s="162"/>
      <c r="AJ27" s="162"/>
      <c r="AK27" s="162"/>
      <c r="AL27" s="162"/>
      <c r="AM27" s="162"/>
      <c r="AN27" s="162"/>
      <c r="AO27" s="162"/>
      <c r="AP27" s="162"/>
      <c r="AQ27" s="162"/>
      <c r="AR27" s="162"/>
      <c r="AS27" s="162"/>
      <c r="AT27" s="162"/>
    </row>
    <row r="28" spans="1:46" s="45" customFormat="1" ht="24.75" customHeight="1">
      <c r="A28" s="357" t="s">
        <v>121</v>
      </c>
      <c r="B28" s="358"/>
      <c r="C28" s="359"/>
      <c r="D28" s="138">
        <v>207</v>
      </c>
      <c r="E28" s="140">
        <v>20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3"/>
      <c r="AD28" s="162"/>
      <c r="AE28" s="162"/>
      <c r="AF28" s="162"/>
      <c r="AG28" s="162"/>
      <c r="AH28" s="162"/>
      <c r="AI28" s="162"/>
      <c r="AJ28" s="162"/>
      <c r="AK28" s="162"/>
      <c r="AL28" s="162"/>
      <c r="AM28" s="162"/>
      <c r="AN28" s="162"/>
      <c r="AO28" s="162"/>
      <c r="AP28" s="162"/>
      <c r="AQ28" s="162"/>
      <c r="AR28" s="162"/>
      <c r="AS28" s="162"/>
      <c r="AT28" s="162"/>
    </row>
    <row r="29" spans="1:46" s="45" customFormat="1" ht="42" customHeight="1">
      <c r="A29" s="366" t="s">
        <v>122</v>
      </c>
      <c r="B29" s="366"/>
      <c r="C29" s="366"/>
      <c r="D29" s="138" t="s">
        <v>249</v>
      </c>
      <c r="E29" s="140">
        <v>21</v>
      </c>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3"/>
      <c r="AD29" s="162"/>
      <c r="AE29" s="162"/>
      <c r="AF29" s="162"/>
      <c r="AG29" s="162"/>
      <c r="AH29" s="162"/>
      <c r="AI29" s="162"/>
      <c r="AJ29" s="162"/>
      <c r="AK29" s="162"/>
      <c r="AL29" s="162"/>
      <c r="AM29" s="162"/>
      <c r="AN29" s="162"/>
      <c r="AO29" s="162"/>
      <c r="AP29" s="162"/>
      <c r="AQ29" s="162"/>
      <c r="AR29" s="162"/>
      <c r="AS29" s="162"/>
      <c r="AT29" s="162"/>
    </row>
    <row r="30" spans="1:46" s="45" customFormat="1" ht="24.75" customHeight="1">
      <c r="A30" s="366" t="s">
        <v>88</v>
      </c>
      <c r="B30" s="366"/>
      <c r="C30" s="366"/>
      <c r="D30" s="138">
        <v>213</v>
      </c>
      <c r="E30" s="140">
        <v>22</v>
      </c>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3"/>
      <c r="AD30" s="162"/>
      <c r="AE30" s="162"/>
      <c r="AF30" s="162"/>
      <c r="AG30" s="162"/>
      <c r="AH30" s="162"/>
      <c r="AI30" s="162"/>
      <c r="AJ30" s="162"/>
      <c r="AK30" s="162"/>
      <c r="AL30" s="162"/>
      <c r="AM30" s="162"/>
      <c r="AN30" s="162"/>
      <c r="AO30" s="162"/>
      <c r="AP30" s="162"/>
      <c r="AQ30" s="162"/>
      <c r="AR30" s="162"/>
      <c r="AS30" s="162"/>
      <c r="AT30" s="162"/>
    </row>
    <row r="31" spans="1:46" s="45" customFormat="1" ht="24.75" customHeight="1">
      <c r="A31" s="366" t="s">
        <v>91</v>
      </c>
      <c r="B31" s="366"/>
      <c r="C31" s="366"/>
      <c r="D31" s="138" t="s">
        <v>100</v>
      </c>
      <c r="E31" s="140">
        <v>23</v>
      </c>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3"/>
      <c r="AD31" s="162"/>
      <c r="AE31" s="162"/>
      <c r="AF31" s="162"/>
      <c r="AG31" s="162"/>
      <c r="AH31" s="162"/>
      <c r="AI31" s="162"/>
      <c r="AJ31" s="162"/>
      <c r="AK31" s="162"/>
      <c r="AL31" s="162"/>
      <c r="AM31" s="162"/>
      <c r="AN31" s="162"/>
      <c r="AO31" s="162"/>
      <c r="AP31" s="162"/>
      <c r="AQ31" s="162"/>
      <c r="AR31" s="162"/>
      <c r="AS31" s="162"/>
      <c r="AT31" s="162"/>
    </row>
    <row r="32" spans="1:46" s="45" customFormat="1" ht="30" customHeight="1">
      <c r="A32" s="366" t="s">
        <v>90</v>
      </c>
      <c r="B32" s="366"/>
      <c r="C32" s="366"/>
      <c r="D32" s="138" t="s">
        <v>123</v>
      </c>
      <c r="E32" s="140">
        <v>24</v>
      </c>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3"/>
      <c r="AD32" s="162"/>
      <c r="AE32" s="162"/>
      <c r="AF32" s="162"/>
      <c r="AG32" s="162"/>
      <c r="AH32" s="162"/>
      <c r="AI32" s="162"/>
      <c r="AJ32" s="162"/>
      <c r="AK32" s="162"/>
      <c r="AL32" s="162"/>
      <c r="AM32" s="162"/>
      <c r="AN32" s="162"/>
      <c r="AO32" s="162"/>
      <c r="AP32" s="162"/>
      <c r="AQ32" s="162"/>
      <c r="AR32" s="162"/>
      <c r="AS32" s="162"/>
      <c r="AT32" s="162"/>
    </row>
    <row r="33" spans="1:46" s="45" customFormat="1" ht="42" customHeight="1">
      <c r="A33" s="366" t="s">
        <v>92</v>
      </c>
      <c r="B33" s="366"/>
      <c r="C33" s="366"/>
      <c r="D33" s="188" t="s">
        <v>337</v>
      </c>
      <c r="E33" s="140">
        <v>25</v>
      </c>
      <c r="F33" s="162">
        <v>18</v>
      </c>
      <c r="G33" s="162">
        <v>1</v>
      </c>
      <c r="H33" s="162"/>
      <c r="I33" s="162"/>
      <c r="J33" s="162"/>
      <c r="K33" s="162"/>
      <c r="L33" s="162"/>
      <c r="M33" s="162">
        <v>1</v>
      </c>
      <c r="N33" s="162"/>
      <c r="O33" s="162"/>
      <c r="P33" s="162"/>
      <c r="Q33" s="162">
        <v>2</v>
      </c>
      <c r="R33" s="162">
        <v>10</v>
      </c>
      <c r="S33" s="162"/>
      <c r="T33" s="162">
        <v>12</v>
      </c>
      <c r="U33" s="162"/>
      <c r="V33" s="162"/>
      <c r="W33" s="162">
        <v>1</v>
      </c>
      <c r="X33" s="162">
        <v>2</v>
      </c>
      <c r="Y33" s="162">
        <v>1</v>
      </c>
      <c r="Z33" s="162">
        <v>1</v>
      </c>
      <c r="AA33" s="162"/>
      <c r="AB33" s="162"/>
      <c r="AC33" s="163"/>
      <c r="AD33" s="162"/>
      <c r="AE33" s="162"/>
      <c r="AF33" s="162"/>
      <c r="AG33" s="162"/>
      <c r="AH33" s="162"/>
      <c r="AI33" s="162"/>
      <c r="AJ33" s="162"/>
      <c r="AK33" s="162"/>
      <c r="AL33" s="162">
        <v>18</v>
      </c>
      <c r="AM33" s="162"/>
      <c r="AN33" s="162"/>
      <c r="AO33" s="162">
        <v>15</v>
      </c>
      <c r="AP33" s="162"/>
      <c r="AQ33" s="162"/>
      <c r="AR33" s="162"/>
      <c r="AS33" s="162"/>
      <c r="AT33" s="162"/>
    </row>
    <row r="34" spans="1:46" s="45" customFormat="1" ht="24.75" customHeight="1">
      <c r="A34" s="366" t="s">
        <v>124</v>
      </c>
      <c r="B34" s="366"/>
      <c r="C34" s="366"/>
      <c r="D34" s="138" t="s">
        <v>125</v>
      </c>
      <c r="E34" s="140">
        <v>26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3"/>
      <c r="AD34" s="162"/>
      <c r="AE34" s="162"/>
      <c r="AF34" s="162"/>
      <c r="AG34" s="162"/>
      <c r="AH34" s="162"/>
      <c r="AI34" s="162"/>
      <c r="AJ34" s="162"/>
      <c r="AK34" s="162"/>
      <c r="AL34" s="162"/>
      <c r="AM34" s="162"/>
      <c r="AN34" s="162"/>
      <c r="AO34" s="162"/>
      <c r="AP34" s="162"/>
      <c r="AQ34" s="162"/>
      <c r="AR34" s="162"/>
      <c r="AS34" s="162"/>
      <c r="AT34" s="162"/>
    </row>
    <row r="35" spans="1:46" s="45" customFormat="1" ht="24.75" customHeight="1">
      <c r="A35" s="366" t="s">
        <v>89</v>
      </c>
      <c r="B35" s="366"/>
      <c r="C35" s="366"/>
      <c r="D35" s="138" t="s">
        <v>101</v>
      </c>
      <c r="E35" s="140">
        <v>27</v>
      </c>
      <c r="F35" s="162">
        <v>1</v>
      </c>
      <c r="G35" s="162"/>
      <c r="H35" s="162"/>
      <c r="I35" s="162"/>
      <c r="J35" s="162"/>
      <c r="K35" s="162"/>
      <c r="L35" s="162"/>
      <c r="M35" s="162"/>
      <c r="N35" s="162"/>
      <c r="O35" s="162"/>
      <c r="P35" s="162"/>
      <c r="Q35" s="162">
        <v>1</v>
      </c>
      <c r="R35" s="162"/>
      <c r="S35" s="162"/>
      <c r="T35" s="162">
        <v>1</v>
      </c>
      <c r="U35" s="162"/>
      <c r="V35" s="162"/>
      <c r="W35" s="162"/>
      <c r="X35" s="162"/>
      <c r="Y35" s="162"/>
      <c r="Z35" s="162"/>
      <c r="AA35" s="162"/>
      <c r="AB35" s="162"/>
      <c r="AC35" s="163"/>
      <c r="AD35" s="162"/>
      <c r="AE35" s="162"/>
      <c r="AF35" s="162"/>
      <c r="AG35" s="162"/>
      <c r="AH35" s="162"/>
      <c r="AI35" s="162"/>
      <c r="AJ35" s="162"/>
      <c r="AK35" s="162"/>
      <c r="AL35" s="162">
        <v>1</v>
      </c>
      <c r="AM35" s="162"/>
      <c r="AN35" s="162"/>
      <c r="AO35" s="162"/>
      <c r="AP35" s="162"/>
      <c r="AQ35" s="162"/>
      <c r="AR35" s="162"/>
      <c r="AS35" s="162"/>
      <c r="AT35" s="162"/>
    </row>
    <row r="36" spans="1:46" s="45" customFormat="1" ht="30" customHeight="1">
      <c r="A36" s="357" t="s">
        <v>79</v>
      </c>
      <c r="B36" s="358"/>
      <c r="C36" s="359"/>
      <c r="D36" s="138" t="s">
        <v>289</v>
      </c>
      <c r="E36" s="140">
        <v>28</v>
      </c>
      <c r="F36" s="162">
        <v>1</v>
      </c>
      <c r="G36" s="162"/>
      <c r="H36" s="162"/>
      <c r="I36" s="162"/>
      <c r="J36" s="162"/>
      <c r="K36" s="162"/>
      <c r="L36" s="162"/>
      <c r="M36" s="162"/>
      <c r="N36" s="162"/>
      <c r="O36" s="162"/>
      <c r="P36" s="162"/>
      <c r="Q36" s="162"/>
      <c r="R36" s="162"/>
      <c r="S36" s="162"/>
      <c r="T36" s="162"/>
      <c r="U36" s="162"/>
      <c r="V36" s="162"/>
      <c r="W36" s="162">
        <v>1</v>
      </c>
      <c r="X36" s="162"/>
      <c r="Y36" s="162"/>
      <c r="Z36" s="162"/>
      <c r="AA36" s="162"/>
      <c r="AB36" s="162"/>
      <c r="AC36" s="163"/>
      <c r="AD36" s="162"/>
      <c r="AE36" s="162"/>
      <c r="AF36" s="162"/>
      <c r="AG36" s="162"/>
      <c r="AH36" s="162"/>
      <c r="AI36" s="162"/>
      <c r="AJ36" s="162"/>
      <c r="AK36" s="162"/>
      <c r="AL36" s="162">
        <v>1</v>
      </c>
      <c r="AM36" s="162"/>
      <c r="AN36" s="162"/>
      <c r="AO36" s="162"/>
      <c r="AP36" s="162"/>
      <c r="AQ36" s="162"/>
      <c r="AR36" s="162"/>
      <c r="AS36" s="162">
        <v>1</v>
      </c>
      <c r="AT36" s="162"/>
    </row>
    <row r="37" spans="1:46" s="45" customFormat="1" ht="24.75" customHeight="1">
      <c r="A37" s="357" t="s">
        <v>126</v>
      </c>
      <c r="B37" s="358"/>
      <c r="C37" s="359"/>
      <c r="D37" s="138">
        <v>289</v>
      </c>
      <c r="E37" s="140">
        <v>29</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3"/>
      <c r="AD37" s="162"/>
      <c r="AE37" s="162"/>
      <c r="AF37" s="162"/>
      <c r="AG37" s="162"/>
      <c r="AH37" s="162"/>
      <c r="AI37" s="162"/>
      <c r="AJ37" s="162"/>
      <c r="AK37" s="162"/>
      <c r="AL37" s="162"/>
      <c r="AM37" s="162"/>
      <c r="AN37" s="162"/>
      <c r="AO37" s="162"/>
      <c r="AP37" s="162"/>
      <c r="AQ37" s="162"/>
      <c r="AR37" s="162"/>
      <c r="AS37" s="162"/>
      <c r="AT37" s="162"/>
    </row>
    <row r="38" spans="1:46" s="45" customFormat="1" ht="24.75" customHeight="1">
      <c r="A38" s="357" t="s">
        <v>84</v>
      </c>
      <c r="B38" s="358"/>
      <c r="C38" s="359"/>
      <c r="D38" s="138">
        <v>290</v>
      </c>
      <c r="E38" s="140">
        <v>30</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3"/>
      <c r="AD38" s="162"/>
      <c r="AE38" s="162"/>
      <c r="AF38" s="162"/>
      <c r="AG38" s="162"/>
      <c r="AH38" s="162"/>
      <c r="AI38" s="162"/>
      <c r="AJ38" s="162"/>
      <c r="AK38" s="162"/>
      <c r="AL38" s="162"/>
      <c r="AM38" s="162"/>
      <c r="AN38" s="162"/>
      <c r="AO38" s="162"/>
      <c r="AP38" s="162"/>
      <c r="AQ38" s="162"/>
      <c r="AR38" s="162"/>
      <c r="AS38" s="162"/>
      <c r="AT38" s="162"/>
    </row>
    <row r="39" spans="1:46" s="45" customFormat="1" ht="24.75" customHeight="1">
      <c r="A39" s="366" t="s">
        <v>85</v>
      </c>
      <c r="B39" s="366"/>
      <c r="C39" s="366"/>
      <c r="D39" s="138">
        <v>291</v>
      </c>
      <c r="E39" s="140">
        <v>31</v>
      </c>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3"/>
      <c r="AD39" s="162"/>
      <c r="AE39" s="162"/>
      <c r="AF39" s="162"/>
      <c r="AG39" s="162"/>
      <c r="AH39" s="162"/>
      <c r="AI39" s="162"/>
      <c r="AJ39" s="162"/>
      <c r="AK39" s="162"/>
      <c r="AL39" s="162"/>
      <c r="AM39" s="162"/>
      <c r="AN39" s="162"/>
      <c r="AO39" s="162"/>
      <c r="AP39" s="162"/>
      <c r="AQ39" s="162"/>
      <c r="AR39" s="162"/>
      <c r="AS39" s="162"/>
      <c r="AT39" s="162"/>
    </row>
    <row r="40" spans="1:46" s="45" customFormat="1" ht="24.75" customHeight="1">
      <c r="A40" s="389" t="s">
        <v>414</v>
      </c>
      <c r="B40" s="390"/>
      <c r="C40" s="391"/>
      <c r="D40" s="188" t="s">
        <v>415</v>
      </c>
      <c r="E40" s="140">
        <v>32</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3"/>
      <c r="AD40" s="162"/>
      <c r="AE40" s="162"/>
      <c r="AF40" s="162"/>
      <c r="AG40" s="162"/>
      <c r="AH40" s="162"/>
      <c r="AI40" s="162"/>
      <c r="AJ40" s="162"/>
      <c r="AK40" s="162"/>
      <c r="AL40" s="162"/>
      <c r="AM40" s="162"/>
      <c r="AN40" s="162"/>
      <c r="AO40" s="162"/>
      <c r="AP40" s="162"/>
      <c r="AQ40" s="162"/>
      <c r="AR40" s="162"/>
      <c r="AS40" s="162"/>
      <c r="AT40" s="162"/>
    </row>
    <row r="41" spans="1:46" s="45" customFormat="1" ht="42" customHeight="1">
      <c r="A41" s="366" t="s">
        <v>86</v>
      </c>
      <c r="B41" s="366"/>
      <c r="C41" s="366"/>
      <c r="D41" s="138" t="s">
        <v>425</v>
      </c>
      <c r="E41" s="140">
        <v>33</v>
      </c>
      <c r="F41" s="162">
        <v>1</v>
      </c>
      <c r="G41" s="162"/>
      <c r="H41" s="162"/>
      <c r="I41" s="162"/>
      <c r="J41" s="162"/>
      <c r="K41" s="162"/>
      <c r="L41" s="162"/>
      <c r="M41" s="162"/>
      <c r="N41" s="162"/>
      <c r="O41" s="162"/>
      <c r="P41" s="162"/>
      <c r="Q41" s="162"/>
      <c r="R41" s="162"/>
      <c r="S41" s="162"/>
      <c r="T41" s="162"/>
      <c r="U41" s="162"/>
      <c r="V41" s="162"/>
      <c r="W41" s="162"/>
      <c r="X41" s="162"/>
      <c r="Y41" s="162">
        <v>1</v>
      </c>
      <c r="Z41" s="162"/>
      <c r="AA41" s="162"/>
      <c r="AB41" s="162"/>
      <c r="AC41" s="163"/>
      <c r="AD41" s="162"/>
      <c r="AE41" s="162"/>
      <c r="AF41" s="162"/>
      <c r="AG41" s="162"/>
      <c r="AH41" s="162"/>
      <c r="AI41" s="162"/>
      <c r="AJ41" s="162"/>
      <c r="AK41" s="162"/>
      <c r="AL41" s="162">
        <v>1</v>
      </c>
      <c r="AM41" s="162"/>
      <c r="AN41" s="162"/>
      <c r="AO41" s="162"/>
      <c r="AP41" s="162"/>
      <c r="AQ41" s="162"/>
      <c r="AR41" s="162"/>
      <c r="AS41" s="162"/>
      <c r="AT41" s="162"/>
    </row>
    <row r="42" spans="1:46" s="45" customFormat="1" ht="42" customHeight="1">
      <c r="A42" s="366" t="s">
        <v>87</v>
      </c>
      <c r="B42" s="366"/>
      <c r="C42" s="366"/>
      <c r="D42" s="138" t="s">
        <v>144</v>
      </c>
      <c r="E42" s="140">
        <v>34</v>
      </c>
      <c r="F42" s="162">
        <v>1</v>
      </c>
      <c r="G42" s="162"/>
      <c r="H42" s="162"/>
      <c r="I42" s="162"/>
      <c r="J42" s="162"/>
      <c r="K42" s="162"/>
      <c r="L42" s="162"/>
      <c r="M42" s="162"/>
      <c r="N42" s="162"/>
      <c r="O42" s="162"/>
      <c r="P42" s="162"/>
      <c r="Q42" s="162"/>
      <c r="R42" s="162"/>
      <c r="S42" s="162"/>
      <c r="T42" s="162"/>
      <c r="U42" s="162"/>
      <c r="V42" s="162"/>
      <c r="W42" s="162"/>
      <c r="X42" s="162"/>
      <c r="Y42" s="162"/>
      <c r="Z42" s="162"/>
      <c r="AA42" s="162"/>
      <c r="AB42" s="162"/>
      <c r="AC42" s="163"/>
      <c r="AD42" s="162"/>
      <c r="AE42" s="162">
        <v>1</v>
      </c>
      <c r="AF42" s="162">
        <v>1</v>
      </c>
      <c r="AG42" s="162"/>
      <c r="AH42" s="162"/>
      <c r="AI42" s="162"/>
      <c r="AJ42" s="162"/>
      <c r="AK42" s="162"/>
      <c r="AL42" s="162">
        <v>1</v>
      </c>
      <c r="AM42" s="162"/>
      <c r="AN42" s="162"/>
      <c r="AO42" s="162"/>
      <c r="AP42" s="162"/>
      <c r="AQ42" s="162"/>
      <c r="AR42" s="162"/>
      <c r="AS42" s="162">
        <v>1</v>
      </c>
      <c r="AT42" s="162"/>
    </row>
    <row r="43" spans="1:46" s="45" customFormat="1" ht="52.5" customHeight="1">
      <c r="A43" s="371" t="s">
        <v>364</v>
      </c>
      <c r="B43" s="369" t="s">
        <v>290</v>
      </c>
      <c r="C43" s="370"/>
      <c r="D43" s="367" t="s">
        <v>291</v>
      </c>
      <c r="E43" s="140">
        <v>35</v>
      </c>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3"/>
      <c r="AD43" s="162"/>
      <c r="AE43" s="162"/>
      <c r="AF43" s="162"/>
      <c r="AG43" s="162"/>
      <c r="AH43" s="162"/>
      <c r="AI43" s="162"/>
      <c r="AJ43" s="162"/>
      <c r="AK43" s="162"/>
      <c r="AL43" s="162"/>
      <c r="AM43" s="162"/>
      <c r="AN43" s="162"/>
      <c r="AO43" s="162"/>
      <c r="AP43" s="162"/>
      <c r="AQ43" s="162"/>
      <c r="AR43" s="162"/>
      <c r="AS43" s="162"/>
      <c r="AT43" s="162"/>
    </row>
    <row r="44" spans="1:46" s="45" customFormat="1" ht="78.75" customHeight="1">
      <c r="A44" s="371"/>
      <c r="B44" s="369" t="s">
        <v>426</v>
      </c>
      <c r="C44" s="370"/>
      <c r="D44" s="368"/>
      <c r="E44" s="140">
        <v>36</v>
      </c>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3"/>
      <c r="AD44" s="162"/>
      <c r="AE44" s="162"/>
      <c r="AF44" s="162"/>
      <c r="AG44" s="162"/>
      <c r="AH44" s="162"/>
      <c r="AI44" s="162"/>
      <c r="AJ44" s="162"/>
      <c r="AK44" s="162"/>
      <c r="AL44" s="162"/>
      <c r="AM44" s="162"/>
      <c r="AN44" s="162"/>
      <c r="AO44" s="162"/>
      <c r="AP44" s="162"/>
      <c r="AQ44" s="162"/>
      <c r="AR44" s="162"/>
      <c r="AS44" s="162"/>
      <c r="AT44" s="162"/>
    </row>
    <row r="45" spans="1:46" s="45" customFormat="1" ht="24.75" customHeight="1">
      <c r="A45" s="357" t="s">
        <v>127</v>
      </c>
      <c r="B45" s="358"/>
      <c r="C45" s="358"/>
      <c r="D45" s="359"/>
      <c r="E45" s="140">
        <v>37</v>
      </c>
      <c r="F45" s="162">
        <v>1</v>
      </c>
      <c r="G45" s="162"/>
      <c r="H45" s="162"/>
      <c r="I45" s="162"/>
      <c r="J45" s="162"/>
      <c r="K45" s="162"/>
      <c r="L45" s="162"/>
      <c r="M45" s="162"/>
      <c r="N45" s="162"/>
      <c r="O45" s="162"/>
      <c r="P45" s="162"/>
      <c r="Q45" s="162"/>
      <c r="R45" s="162"/>
      <c r="S45" s="162"/>
      <c r="T45" s="162"/>
      <c r="U45" s="162"/>
      <c r="V45" s="162"/>
      <c r="W45" s="162"/>
      <c r="X45" s="162"/>
      <c r="Y45" s="162">
        <v>1</v>
      </c>
      <c r="Z45" s="162"/>
      <c r="AA45" s="162"/>
      <c r="AB45" s="162"/>
      <c r="AC45" s="163"/>
      <c r="AD45" s="162"/>
      <c r="AE45" s="162"/>
      <c r="AF45" s="162"/>
      <c r="AG45" s="162"/>
      <c r="AH45" s="162"/>
      <c r="AI45" s="162"/>
      <c r="AJ45" s="162"/>
      <c r="AK45" s="162"/>
      <c r="AL45" s="162">
        <v>1</v>
      </c>
      <c r="AM45" s="162"/>
      <c r="AN45" s="162"/>
      <c r="AO45" s="162"/>
      <c r="AP45" s="162"/>
      <c r="AQ45" s="162"/>
      <c r="AR45" s="162"/>
      <c r="AS45" s="162"/>
      <c r="AT45" s="162"/>
    </row>
    <row r="46" spans="1:46" ht="24.75" customHeight="1">
      <c r="A46" s="365" t="s">
        <v>292</v>
      </c>
      <c r="B46" s="357" t="s">
        <v>293</v>
      </c>
      <c r="C46" s="358"/>
      <c r="D46" s="359"/>
      <c r="E46" s="140">
        <v>38</v>
      </c>
      <c r="F46" s="162">
        <v>2</v>
      </c>
      <c r="G46" s="162"/>
      <c r="H46" s="162"/>
      <c r="I46" s="162"/>
      <c r="J46" s="162"/>
      <c r="K46" s="162"/>
      <c r="L46" s="162"/>
      <c r="M46" s="162"/>
      <c r="N46" s="162"/>
      <c r="O46" s="162"/>
      <c r="P46" s="162"/>
      <c r="Q46" s="162"/>
      <c r="R46" s="162"/>
      <c r="S46" s="162"/>
      <c r="T46" s="162"/>
      <c r="U46" s="162"/>
      <c r="V46" s="162"/>
      <c r="W46" s="162"/>
      <c r="X46" s="162"/>
      <c r="Y46" s="162">
        <v>1</v>
      </c>
      <c r="Z46" s="162"/>
      <c r="AA46" s="162">
        <v>1</v>
      </c>
      <c r="AB46" s="162"/>
      <c r="AC46" s="163"/>
      <c r="AD46" s="162"/>
      <c r="AE46" s="162"/>
      <c r="AF46" s="162"/>
      <c r="AG46" s="162"/>
      <c r="AH46" s="162"/>
      <c r="AI46" s="162"/>
      <c r="AJ46" s="162"/>
      <c r="AK46" s="162"/>
      <c r="AL46" s="162">
        <v>2</v>
      </c>
      <c r="AM46" s="162"/>
      <c r="AN46" s="162"/>
      <c r="AO46" s="162">
        <v>1</v>
      </c>
      <c r="AP46" s="162"/>
      <c r="AQ46" s="162"/>
      <c r="AR46" s="162"/>
      <c r="AS46" s="162"/>
      <c r="AT46" s="162"/>
    </row>
    <row r="47" spans="1:46" ht="24.75" customHeight="1">
      <c r="A47" s="365"/>
      <c r="B47" s="357" t="s">
        <v>294</v>
      </c>
      <c r="C47" s="358"/>
      <c r="D47" s="359"/>
      <c r="E47" s="140">
        <v>39</v>
      </c>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3"/>
      <c r="AD47" s="162"/>
      <c r="AE47" s="162"/>
      <c r="AF47" s="162"/>
      <c r="AG47" s="162"/>
      <c r="AH47" s="162"/>
      <c r="AI47" s="162"/>
      <c r="AJ47" s="162"/>
      <c r="AK47" s="162"/>
      <c r="AL47" s="162"/>
      <c r="AM47" s="162"/>
      <c r="AN47" s="162"/>
      <c r="AO47" s="162"/>
      <c r="AP47" s="162"/>
      <c r="AQ47" s="162"/>
      <c r="AR47" s="162"/>
      <c r="AS47" s="162"/>
      <c r="AT47" s="162"/>
    </row>
    <row r="48" spans="1:46" ht="24.75" customHeight="1">
      <c r="A48" s="365"/>
      <c r="B48" s="357" t="s">
        <v>427</v>
      </c>
      <c r="C48" s="358"/>
      <c r="D48" s="359"/>
      <c r="E48" s="140">
        <v>40</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3"/>
      <c r="AD48" s="162"/>
      <c r="AE48" s="162"/>
      <c r="AF48" s="162"/>
      <c r="AG48" s="162"/>
      <c r="AH48" s="162"/>
      <c r="AI48" s="162"/>
      <c r="AJ48" s="162"/>
      <c r="AK48" s="162"/>
      <c r="AL48" s="162"/>
      <c r="AM48" s="162"/>
      <c r="AN48" s="162"/>
      <c r="AO48" s="162"/>
      <c r="AP48" s="162"/>
      <c r="AQ48" s="162"/>
      <c r="AR48" s="162"/>
      <c r="AS48" s="162"/>
      <c r="AT48" s="162"/>
    </row>
    <row r="49" spans="1:46" ht="24.75" customHeight="1">
      <c r="A49" s="365"/>
      <c r="B49" s="366" t="s">
        <v>295</v>
      </c>
      <c r="C49" s="366"/>
      <c r="D49" s="160" t="s">
        <v>296</v>
      </c>
      <c r="E49" s="140">
        <v>41</v>
      </c>
      <c r="F49" s="162">
        <v>17</v>
      </c>
      <c r="G49" s="162">
        <v>1</v>
      </c>
      <c r="H49" s="162"/>
      <c r="I49" s="162"/>
      <c r="J49" s="162"/>
      <c r="K49" s="162"/>
      <c r="L49" s="162"/>
      <c r="M49" s="162">
        <v>1</v>
      </c>
      <c r="N49" s="162"/>
      <c r="O49" s="162"/>
      <c r="P49" s="162">
        <v>1</v>
      </c>
      <c r="Q49" s="162">
        <v>1</v>
      </c>
      <c r="R49" s="162">
        <v>4</v>
      </c>
      <c r="S49" s="162"/>
      <c r="T49" s="162">
        <v>6</v>
      </c>
      <c r="U49" s="162"/>
      <c r="V49" s="162"/>
      <c r="W49" s="162">
        <v>4</v>
      </c>
      <c r="X49" s="162">
        <v>1</v>
      </c>
      <c r="Y49" s="162"/>
      <c r="Z49" s="162">
        <v>1</v>
      </c>
      <c r="AA49" s="162">
        <v>2</v>
      </c>
      <c r="AB49" s="162"/>
      <c r="AC49" s="163"/>
      <c r="AD49" s="162"/>
      <c r="AE49" s="162">
        <v>2</v>
      </c>
      <c r="AF49" s="162">
        <v>2</v>
      </c>
      <c r="AG49" s="162"/>
      <c r="AH49" s="162"/>
      <c r="AI49" s="162"/>
      <c r="AJ49" s="162"/>
      <c r="AK49" s="162"/>
      <c r="AL49" s="162">
        <v>17</v>
      </c>
      <c r="AM49" s="162"/>
      <c r="AN49" s="162"/>
      <c r="AO49" s="162">
        <v>8</v>
      </c>
      <c r="AP49" s="162"/>
      <c r="AQ49" s="162"/>
      <c r="AR49" s="162"/>
      <c r="AS49" s="162">
        <v>2</v>
      </c>
      <c r="AT49" s="162"/>
    </row>
    <row r="50" spans="1:46" ht="24.75" customHeight="1">
      <c r="A50" s="365"/>
      <c r="B50" s="366" t="s">
        <v>297</v>
      </c>
      <c r="C50" s="366"/>
      <c r="D50" s="160" t="s">
        <v>298</v>
      </c>
      <c r="E50" s="140">
        <v>42</v>
      </c>
      <c r="F50" s="162">
        <v>8</v>
      </c>
      <c r="G50" s="162">
        <v>1</v>
      </c>
      <c r="H50" s="162"/>
      <c r="I50" s="162"/>
      <c r="J50" s="162"/>
      <c r="K50" s="162"/>
      <c r="L50" s="162"/>
      <c r="M50" s="162">
        <v>1</v>
      </c>
      <c r="N50" s="162"/>
      <c r="O50" s="162"/>
      <c r="P50" s="162">
        <v>1</v>
      </c>
      <c r="Q50" s="162">
        <v>2</v>
      </c>
      <c r="R50" s="162">
        <v>3</v>
      </c>
      <c r="S50" s="162"/>
      <c r="T50" s="162">
        <v>6</v>
      </c>
      <c r="U50" s="162"/>
      <c r="V50" s="162"/>
      <c r="W50" s="162"/>
      <c r="X50" s="162"/>
      <c r="Y50" s="162"/>
      <c r="Z50" s="162"/>
      <c r="AA50" s="162">
        <v>1</v>
      </c>
      <c r="AB50" s="162"/>
      <c r="AC50" s="163"/>
      <c r="AD50" s="162"/>
      <c r="AE50" s="162"/>
      <c r="AF50" s="162"/>
      <c r="AG50" s="162"/>
      <c r="AH50" s="162"/>
      <c r="AI50" s="162"/>
      <c r="AJ50" s="162"/>
      <c r="AK50" s="162"/>
      <c r="AL50" s="162">
        <v>8</v>
      </c>
      <c r="AM50" s="162"/>
      <c r="AN50" s="162"/>
      <c r="AO50" s="162">
        <v>5</v>
      </c>
      <c r="AP50" s="162"/>
      <c r="AQ50" s="162"/>
      <c r="AR50" s="162"/>
      <c r="AS50" s="162"/>
      <c r="AT50" s="162"/>
    </row>
    <row r="51" spans="1:46" ht="35.25" customHeight="1">
      <c r="A51" s="365"/>
      <c r="B51" s="362" t="s">
        <v>338</v>
      </c>
      <c r="C51" s="139" t="s">
        <v>299</v>
      </c>
      <c r="D51" s="160" t="s">
        <v>300</v>
      </c>
      <c r="E51" s="140">
        <v>43</v>
      </c>
      <c r="F51" s="162">
        <v>42</v>
      </c>
      <c r="G51" s="162">
        <v>1</v>
      </c>
      <c r="H51" s="162"/>
      <c r="I51" s="162"/>
      <c r="J51" s="162">
        <v>1</v>
      </c>
      <c r="K51" s="162"/>
      <c r="L51" s="162"/>
      <c r="M51" s="162">
        <v>2</v>
      </c>
      <c r="N51" s="162"/>
      <c r="O51" s="162"/>
      <c r="P51" s="162">
        <v>1</v>
      </c>
      <c r="Q51" s="162">
        <v>6</v>
      </c>
      <c r="R51" s="162">
        <v>10</v>
      </c>
      <c r="S51" s="162"/>
      <c r="T51" s="162">
        <v>17</v>
      </c>
      <c r="U51" s="162"/>
      <c r="V51" s="162"/>
      <c r="W51" s="162">
        <v>7</v>
      </c>
      <c r="X51" s="162">
        <v>4</v>
      </c>
      <c r="Y51" s="162">
        <v>3</v>
      </c>
      <c r="Z51" s="162">
        <v>1</v>
      </c>
      <c r="AA51" s="162">
        <v>2</v>
      </c>
      <c r="AB51" s="162"/>
      <c r="AC51" s="163"/>
      <c r="AD51" s="162"/>
      <c r="AE51" s="162">
        <v>5</v>
      </c>
      <c r="AF51" s="162">
        <v>5</v>
      </c>
      <c r="AG51" s="162"/>
      <c r="AH51" s="162"/>
      <c r="AI51" s="162"/>
      <c r="AJ51" s="162"/>
      <c r="AK51" s="162"/>
      <c r="AL51" s="162">
        <v>41</v>
      </c>
      <c r="AM51" s="162"/>
      <c r="AN51" s="162"/>
      <c r="AO51" s="162">
        <v>17</v>
      </c>
      <c r="AP51" s="162">
        <v>1</v>
      </c>
      <c r="AQ51" s="162"/>
      <c r="AR51" s="162">
        <v>1</v>
      </c>
      <c r="AS51" s="162">
        <v>5</v>
      </c>
      <c r="AT51" s="162"/>
    </row>
    <row r="52" spans="1:46" ht="28.5" customHeight="1">
      <c r="A52" s="365"/>
      <c r="B52" s="363"/>
      <c r="C52" s="139" t="s">
        <v>301</v>
      </c>
      <c r="D52" s="160" t="s">
        <v>300</v>
      </c>
      <c r="E52" s="140">
        <v>44</v>
      </c>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3"/>
      <c r="AD52" s="162"/>
      <c r="AE52" s="162"/>
      <c r="AF52" s="162"/>
      <c r="AG52" s="162"/>
      <c r="AH52" s="162"/>
      <c r="AI52" s="162"/>
      <c r="AJ52" s="162"/>
      <c r="AK52" s="162"/>
      <c r="AL52" s="162"/>
      <c r="AM52" s="162"/>
      <c r="AN52" s="162"/>
      <c r="AO52" s="162"/>
      <c r="AP52" s="162"/>
      <c r="AQ52" s="162"/>
      <c r="AR52" s="162"/>
      <c r="AS52" s="162"/>
      <c r="AT52" s="162"/>
    </row>
    <row r="53" spans="1:46" ht="39" customHeight="1">
      <c r="A53" s="365"/>
      <c r="B53" s="364"/>
      <c r="C53" s="139" t="s">
        <v>302</v>
      </c>
      <c r="D53" s="160" t="s">
        <v>300</v>
      </c>
      <c r="E53" s="140">
        <v>45</v>
      </c>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3"/>
      <c r="AD53" s="162"/>
      <c r="AE53" s="162"/>
      <c r="AF53" s="162"/>
      <c r="AG53" s="162"/>
      <c r="AH53" s="162"/>
      <c r="AI53" s="162"/>
      <c r="AJ53" s="162"/>
      <c r="AK53" s="162"/>
      <c r="AL53" s="162"/>
      <c r="AM53" s="162"/>
      <c r="AN53" s="162"/>
      <c r="AO53" s="162"/>
      <c r="AP53" s="162"/>
      <c r="AQ53" s="162"/>
      <c r="AR53" s="162"/>
      <c r="AS53" s="162"/>
      <c r="AT53" s="162"/>
    </row>
    <row r="54" spans="1:46" ht="24.75" customHeight="1">
      <c r="A54" s="365" t="s">
        <v>303</v>
      </c>
      <c r="B54" s="357" t="s">
        <v>304</v>
      </c>
      <c r="C54" s="358"/>
      <c r="D54" s="359"/>
      <c r="E54" s="140">
        <v>46</v>
      </c>
      <c r="F54" s="162">
        <v>6</v>
      </c>
      <c r="G54" s="162"/>
      <c r="H54" s="162"/>
      <c r="I54" s="162"/>
      <c r="J54" s="162"/>
      <c r="K54" s="162"/>
      <c r="L54" s="162"/>
      <c r="M54" s="162"/>
      <c r="N54" s="162"/>
      <c r="O54" s="162"/>
      <c r="P54" s="162"/>
      <c r="Q54" s="162"/>
      <c r="R54" s="162">
        <v>2</v>
      </c>
      <c r="S54" s="162"/>
      <c r="T54" s="162">
        <v>2</v>
      </c>
      <c r="U54" s="162"/>
      <c r="V54" s="162"/>
      <c r="W54" s="162">
        <v>3</v>
      </c>
      <c r="X54" s="162">
        <v>1</v>
      </c>
      <c r="Y54" s="162"/>
      <c r="Z54" s="162"/>
      <c r="AA54" s="162"/>
      <c r="AB54" s="162"/>
      <c r="AC54" s="163"/>
      <c r="AD54" s="162"/>
      <c r="AE54" s="162"/>
      <c r="AF54" s="162"/>
      <c r="AG54" s="162"/>
      <c r="AH54" s="162"/>
      <c r="AI54" s="162"/>
      <c r="AJ54" s="162"/>
      <c r="AK54" s="162"/>
      <c r="AL54" s="162">
        <v>6</v>
      </c>
      <c r="AM54" s="162"/>
      <c r="AN54" s="162"/>
      <c r="AO54" s="162">
        <v>3</v>
      </c>
      <c r="AP54" s="162"/>
      <c r="AQ54" s="162"/>
      <c r="AR54" s="162"/>
      <c r="AS54" s="162">
        <v>1</v>
      </c>
      <c r="AT54" s="162"/>
    </row>
    <row r="55" spans="1:46" ht="24.75" customHeight="1">
      <c r="A55" s="365"/>
      <c r="B55" s="357" t="s">
        <v>305</v>
      </c>
      <c r="C55" s="358"/>
      <c r="D55" s="359"/>
      <c r="E55" s="140">
        <v>47</v>
      </c>
      <c r="F55" s="162">
        <v>29</v>
      </c>
      <c r="G55" s="162">
        <v>1</v>
      </c>
      <c r="H55" s="162"/>
      <c r="I55" s="162"/>
      <c r="J55" s="162"/>
      <c r="K55" s="162"/>
      <c r="L55" s="162"/>
      <c r="M55" s="162">
        <v>1</v>
      </c>
      <c r="N55" s="162"/>
      <c r="O55" s="162"/>
      <c r="P55" s="162">
        <v>1</v>
      </c>
      <c r="Q55" s="162">
        <v>4</v>
      </c>
      <c r="R55" s="162">
        <v>8</v>
      </c>
      <c r="S55" s="162"/>
      <c r="T55" s="162">
        <v>13</v>
      </c>
      <c r="U55" s="162"/>
      <c r="V55" s="162"/>
      <c r="W55" s="162">
        <v>4</v>
      </c>
      <c r="X55" s="162">
        <v>3</v>
      </c>
      <c r="Y55" s="162">
        <v>1</v>
      </c>
      <c r="Z55" s="162">
        <v>1</v>
      </c>
      <c r="AA55" s="162">
        <v>2</v>
      </c>
      <c r="AB55" s="162"/>
      <c r="AC55" s="163"/>
      <c r="AD55" s="162"/>
      <c r="AE55" s="162">
        <v>4</v>
      </c>
      <c r="AF55" s="162">
        <v>4</v>
      </c>
      <c r="AG55" s="162"/>
      <c r="AH55" s="162"/>
      <c r="AI55" s="162"/>
      <c r="AJ55" s="162"/>
      <c r="AK55" s="162"/>
      <c r="AL55" s="162">
        <v>29</v>
      </c>
      <c r="AM55" s="162"/>
      <c r="AN55" s="162"/>
      <c r="AO55" s="162">
        <v>14</v>
      </c>
      <c r="AP55" s="162"/>
      <c r="AQ55" s="162"/>
      <c r="AR55" s="162">
        <v>1</v>
      </c>
      <c r="AS55" s="162">
        <v>4</v>
      </c>
      <c r="AT55" s="162"/>
    </row>
    <row r="56" spans="1:46" ht="24.75" customHeight="1">
      <c r="A56" s="365"/>
      <c r="B56" s="357" t="s">
        <v>306</v>
      </c>
      <c r="C56" s="358"/>
      <c r="D56" s="359"/>
      <c r="E56" s="140">
        <v>48</v>
      </c>
      <c r="F56" s="162">
        <v>3</v>
      </c>
      <c r="G56" s="162"/>
      <c r="H56" s="162"/>
      <c r="I56" s="162"/>
      <c r="J56" s="162"/>
      <c r="K56" s="162"/>
      <c r="L56" s="162"/>
      <c r="M56" s="162"/>
      <c r="N56" s="162"/>
      <c r="O56" s="162"/>
      <c r="P56" s="162"/>
      <c r="Q56" s="162">
        <v>1</v>
      </c>
      <c r="R56" s="162"/>
      <c r="S56" s="162"/>
      <c r="T56" s="162">
        <v>1</v>
      </c>
      <c r="U56" s="162"/>
      <c r="V56" s="162"/>
      <c r="W56" s="162"/>
      <c r="X56" s="162"/>
      <c r="Y56" s="162"/>
      <c r="Z56" s="162"/>
      <c r="AA56" s="162"/>
      <c r="AB56" s="162"/>
      <c r="AC56" s="163"/>
      <c r="AD56" s="162"/>
      <c r="AE56" s="162">
        <v>1</v>
      </c>
      <c r="AF56" s="162">
        <v>1</v>
      </c>
      <c r="AG56" s="162"/>
      <c r="AH56" s="162"/>
      <c r="AI56" s="162"/>
      <c r="AJ56" s="162"/>
      <c r="AK56" s="162"/>
      <c r="AL56" s="162">
        <v>2</v>
      </c>
      <c r="AM56" s="162"/>
      <c r="AN56" s="162"/>
      <c r="AO56" s="162"/>
      <c r="AP56" s="162"/>
      <c r="AQ56" s="162"/>
      <c r="AR56" s="162"/>
      <c r="AS56" s="162"/>
      <c r="AT56" s="162"/>
    </row>
    <row r="57" spans="1:46" ht="27" customHeight="1">
      <c r="A57" s="365"/>
      <c r="B57" s="357" t="s">
        <v>307</v>
      </c>
      <c r="C57" s="358"/>
      <c r="D57" s="359"/>
      <c r="E57" s="140">
        <v>49</v>
      </c>
      <c r="F57" s="162">
        <v>4</v>
      </c>
      <c r="G57" s="162"/>
      <c r="H57" s="162"/>
      <c r="I57" s="162"/>
      <c r="J57" s="162">
        <v>1</v>
      </c>
      <c r="K57" s="162"/>
      <c r="L57" s="162"/>
      <c r="M57" s="162">
        <v>1</v>
      </c>
      <c r="N57" s="162"/>
      <c r="O57" s="162"/>
      <c r="P57" s="162"/>
      <c r="Q57" s="162">
        <v>1</v>
      </c>
      <c r="R57" s="162"/>
      <c r="S57" s="162"/>
      <c r="T57" s="162">
        <v>1</v>
      </c>
      <c r="U57" s="162"/>
      <c r="V57" s="162"/>
      <c r="W57" s="162"/>
      <c r="X57" s="162"/>
      <c r="Y57" s="162">
        <v>2</v>
      </c>
      <c r="Z57" s="162"/>
      <c r="AA57" s="162"/>
      <c r="AB57" s="162"/>
      <c r="AC57" s="163"/>
      <c r="AD57" s="162"/>
      <c r="AE57" s="162"/>
      <c r="AF57" s="162"/>
      <c r="AG57" s="162"/>
      <c r="AH57" s="162"/>
      <c r="AI57" s="162"/>
      <c r="AJ57" s="162"/>
      <c r="AK57" s="162"/>
      <c r="AL57" s="162">
        <v>4</v>
      </c>
      <c r="AM57" s="162"/>
      <c r="AN57" s="162"/>
      <c r="AO57" s="162"/>
      <c r="AP57" s="162">
        <v>1</v>
      </c>
      <c r="AQ57" s="162"/>
      <c r="AR57" s="162"/>
      <c r="AS57" s="162"/>
      <c r="AT57" s="162"/>
    </row>
    <row r="58" spans="1:46" ht="42" customHeight="1">
      <c r="A58" s="365" t="s">
        <v>428</v>
      </c>
      <c r="B58" s="366" t="s">
        <v>339</v>
      </c>
      <c r="C58" s="366"/>
      <c r="D58" s="366"/>
      <c r="E58" s="140">
        <v>50</v>
      </c>
      <c r="F58" s="162">
        <v>2</v>
      </c>
      <c r="G58" s="162"/>
      <c r="H58" s="162"/>
      <c r="I58" s="162"/>
      <c r="J58" s="162"/>
      <c r="K58" s="162"/>
      <c r="L58" s="162"/>
      <c r="M58" s="162"/>
      <c r="N58" s="162"/>
      <c r="O58" s="162"/>
      <c r="P58" s="162"/>
      <c r="Q58" s="162"/>
      <c r="R58" s="162"/>
      <c r="S58" s="162"/>
      <c r="T58" s="162"/>
      <c r="U58" s="162"/>
      <c r="V58" s="162"/>
      <c r="W58" s="162">
        <v>1</v>
      </c>
      <c r="X58" s="162"/>
      <c r="Y58" s="162"/>
      <c r="Z58" s="162"/>
      <c r="AA58" s="162">
        <v>1</v>
      </c>
      <c r="AB58" s="162"/>
      <c r="AC58" s="163"/>
      <c r="AD58" s="162"/>
      <c r="AE58" s="162"/>
      <c r="AF58" s="162"/>
      <c r="AG58" s="162"/>
      <c r="AH58" s="162"/>
      <c r="AI58" s="162"/>
      <c r="AJ58" s="162"/>
      <c r="AK58" s="162"/>
      <c r="AL58" s="162">
        <v>2</v>
      </c>
      <c r="AM58" s="162"/>
      <c r="AN58" s="162"/>
      <c r="AO58" s="162"/>
      <c r="AP58" s="162"/>
      <c r="AQ58" s="162"/>
      <c r="AR58" s="162"/>
      <c r="AS58" s="162">
        <v>1</v>
      </c>
      <c r="AT58" s="162"/>
    </row>
    <row r="59" spans="1:46" ht="24.75" customHeight="1">
      <c r="A59" s="365"/>
      <c r="B59" s="366" t="s">
        <v>363</v>
      </c>
      <c r="C59" s="366"/>
      <c r="D59" s="366"/>
      <c r="E59" s="140">
        <v>51</v>
      </c>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3"/>
      <c r="AD59" s="162"/>
      <c r="AE59" s="162"/>
      <c r="AF59" s="162"/>
      <c r="AG59" s="162"/>
      <c r="AH59" s="162"/>
      <c r="AI59" s="162"/>
      <c r="AJ59" s="162"/>
      <c r="AK59" s="162"/>
      <c r="AL59" s="162"/>
      <c r="AM59" s="162"/>
      <c r="AN59" s="162"/>
      <c r="AO59" s="162"/>
      <c r="AP59" s="162"/>
      <c r="AQ59" s="162"/>
      <c r="AR59" s="162"/>
      <c r="AS59" s="162"/>
      <c r="AT59" s="162"/>
    </row>
    <row r="60" spans="1:46" ht="42" customHeight="1">
      <c r="A60" s="365"/>
      <c r="B60" s="366" t="s">
        <v>340</v>
      </c>
      <c r="C60" s="366"/>
      <c r="D60" s="366"/>
      <c r="E60" s="140">
        <v>52</v>
      </c>
      <c r="F60" s="162"/>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62"/>
      <c r="AG60" s="162"/>
      <c r="AH60" s="162"/>
      <c r="AI60" s="162"/>
      <c r="AJ60" s="162"/>
      <c r="AK60" s="162"/>
      <c r="AL60" s="162"/>
      <c r="AM60" s="190"/>
      <c r="AN60" s="190"/>
      <c r="AO60" s="162"/>
      <c r="AP60" s="162"/>
      <c r="AQ60" s="190"/>
      <c r="AR60" s="190"/>
      <c r="AS60" s="190"/>
      <c r="AT60" s="162"/>
    </row>
    <row r="61" spans="1:46" s="45" customFormat="1" ht="24.75" customHeight="1" hidden="1">
      <c r="A61" s="357" t="s">
        <v>423</v>
      </c>
      <c r="B61" s="358"/>
      <c r="C61" s="358"/>
      <c r="D61" s="359"/>
      <c r="E61" s="140">
        <v>53</v>
      </c>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3"/>
      <c r="AE61" s="162"/>
      <c r="AF61" s="162"/>
      <c r="AG61" s="162"/>
      <c r="AH61" s="162"/>
      <c r="AI61" s="162"/>
      <c r="AJ61" s="162"/>
      <c r="AK61" s="162"/>
      <c r="AL61" s="162"/>
      <c r="AM61" s="162"/>
      <c r="AN61" s="162"/>
      <c r="AO61" s="162"/>
      <c r="AP61" s="162"/>
      <c r="AQ61" s="162"/>
      <c r="AR61" s="162"/>
      <c r="AS61" s="162"/>
      <c r="AT61" s="162"/>
    </row>
    <row r="62" spans="1:46" s="45" customFormat="1" ht="24.75" customHeight="1" hidden="1">
      <c r="A62" s="357" t="s">
        <v>423</v>
      </c>
      <c r="B62" s="358"/>
      <c r="C62" s="358"/>
      <c r="D62" s="359"/>
      <c r="E62" s="140">
        <v>54</v>
      </c>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3"/>
      <c r="AE62" s="162"/>
      <c r="AF62" s="162"/>
      <c r="AG62" s="162"/>
      <c r="AH62" s="162"/>
      <c r="AI62" s="162"/>
      <c r="AJ62" s="162"/>
      <c r="AK62" s="162"/>
      <c r="AL62" s="162"/>
      <c r="AM62" s="162"/>
      <c r="AN62" s="162"/>
      <c r="AO62" s="162"/>
      <c r="AP62" s="162"/>
      <c r="AQ62" s="162"/>
      <c r="AR62" s="162"/>
      <c r="AS62" s="162"/>
      <c r="AT62" s="162"/>
    </row>
    <row r="63" spans="1:46" s="45" customFormat="1" ht="24.75" customHeight="1">
      <c r="A63" s="357" t="s">
        <v>423</v>
      </c>
      <c r="B63" s="358"/>
      <c r="C63" s="358"/>
      <c r="D63" s="359"/>
      <c r="E63" s="140">
        <v>53</v>
      </c>
      <c r="F63" s="162"/>
      <c r="G63" s="162"/>
      <c r="H63" s="162"/>
      <c r="I63" s="162"/>
      <c r="J63" s="162"/>
      <c r="K63" s="162"/>
      <c r="L63" s="162"/>
      <c r="M63" s="162"/>
      <c r="N63" s="162"/>
      <c r="O63" s="162"/>
      <c r="P63" s="162"/>
      <c r="Q63" s="162"/>
      <c r="R63" s="162"/>
      <c r="S63" s="162"/>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row>
    <row r="64" spans="1:46" s="45" customFormat="1" ht="24.75" customHeight="1">
      <c r="A64" s="357" t="s">
        <v>423</v>
      </c>
      <c r="B64" s="358"/>
      <c r="C64" s="358"/>
      <c r="D64" s="359"/>
      <c r="E64" s="140">
        <v>54</v>
      </c>
      <c r="F64" s="162"/>
      <c r="G64" s="162"/>
      <c r="H64" s="162"/>
      <c r="I64" s="162"/>
      <c r="J64" s="162"/>
      <c r="K64" s="162"/>
      <c r="L64" s="162"/>
      <c r="M64" s="162"/>
      <c r="N64" s="162"/>
      <c r="O64" s="162"/>
      <c r="P64" s="162"/>
      <c r="Q64" s="162"/>
      <c r="R64" s="162"/>
      <c r="S64" s="162"/>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row>
    <row r="65" spans="1:18" ht="21" customHeight="1">
      <c r="A65" s="360" t="s">
        <v>114</v>
      </c>
      <c r="B65" s="360"/>
      <c r="C65" s="360"/>
      <c r="D65" s="360"/>
      <c r="E65" s="360"/>
      <c r="F65" s="360"/>
      <c r="G65" s="360"/>
      <c r="H65" s="360"/>
      <c r="I65" s="360"/>
      <c r="J65" s="360"/>
      <c r="K65" s="360"/>
      <c r="L65" s="360"/>
      <c r="M65" s="360"/>
      <c r="N65" s="361"/>
      <c r="O65" s="361"/>
      <c r="P65" s="361"/>
      <c r="Q65" s="361"/>
      <c r="R65" s="361"/>
    </row>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mergeCells count="111">
    <mergeCell ref="A63:D63"/>
    <mergeCell ref="A64:D64"/>
    <mergeCell ref="AR6:AR7"/>
    <mergeCell ref="AS6:AS7"/>
    <mergeCell ref="Y6:Y7"/>
    <mergeCell ref="K6:K7"/>
    <mergeCell ref="Q6:R6"/>
    <mergeCell ref="M6:M7"/>
    <mergeCell ref="S6:S7"/>
    <mergeCell ref="T6:T7"/>
    <mergeCell ref="AT6:AT7"/>
    <mergeCell ref="A40:C40"/>
    <mergeCell ref="A9:D9"/>
    <mergeCell ref="AD6:AD7"/>
    <mergeCell ref="AH6:AH7"/>
    <mergeCell ref="AM6:AN6"/>
    <mergeCell ref="AO6:AO7"/>
    <mergeCell ref="AP6:AP7"/>
    <mergeCell ref="AQ6:AQ7"/>
    <mergeCell ref="W6:W7"/>
    <mergeCell ref="AM5:AT5"/>
    <mergeCell ref="AA6:AA7"/>
    <mergeCell ref="AB6:AB7"/>
    <mergeCell ref="AC6:AC7"/>
    <mergeCell ref="AK6:AK7"/>
    <mergeCell ref="AJ6:AJ7"/>
    <mergeCell ref="AA5:AB5"/>
    <mergeCell ref="AC5:AD5"/>
    <mergeCell ref="AF5:AK5"/>
    <mergeCell ref="AL5:AL7"/>
    <mergeCell ref="G5:M5"/>
    <mergeCell ref="N5:T5"/>
    <mergeCell ref="W5:X5"/>
    <mergeCell ref="U5:U7"/>
    <mergeCell ref="N6:P6"/>
    <mergeCell ref="H6:I6"/>
    <mergeCell ref="L6:L7"/>
    <mergeCell ref="V5:V7"/>
    <mergeCell ref="X6:X7"/>
    <mergeCell ref="J6:J7"/>
    <mergeCell ref="Y5:Z5"/>
    <mergeCell ref="I2:Z2"/>
    <mergeCell ref="A3:AG3"/>
    <mergeCell ref="A4:AM4"/>
    <mergeCell ref="A5:C7"/>
    <mergeCell ref="D5:D7"/>
    <mergeCell ref="E5:E7"/>
    <mergeCell ref="F5:F7"/>
    <mergeCell ref="AE5:AE7"/>
    <mergeCell ref="Z6:Z7"/>
    <mergeCell ref="A13:C13"/>
    <mergeCell ref="AF6:AF7"/>
    <mergeCell ref="AG6:AG7"/>
    <mergeCell ref="AI6:AI7"/>
    <mergeCell ref="A8:C8"/>
    <mergeCell ref="A10:C10"/>
    <mergeCell ref="A11:C11"/>
    <mergeCell ref="A12:C12"/>
    <mergeCell ref="G6:G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B49:C49"/>
    <mergeCell ref="A36:C36"/>
    <mergeCell ref="A37:C37"/>
    <mergeCell ref="B50:C50"/>
    <mergeCell ref="A38:C38"/>
    <mergeCell ref="A39:C39"/>
    <mergeCell ref="A41:C41"/>
    <mergeCell ref="A42:C42"/>
    <mergeCell ref="A43:A44"/>
    <mergeCell ref="B43:C43"/>
    <mergeCell ref="B59:D59"/>
    <mergeCell ref="B60:D60"/>
    <mergeCell ref="B57:D57"/>
    <mergeCell ref="D43:D44"/>
    <mergeCell ref="B44:C44"/>
    <mergeCell ref="A45:D45"/>
    <mergeCell ref="A46:A53"/>
    <mergeCell ref="B46:D46"/>
    <mergeCell ref="B47:D47"/>
    <mergeCell ref="B48:D48"/>
    <mergeCell ref="A61:D61"/>
    <mergeCell ref="A62:D62"/>
    <mergeCell ref="A65:R65"/>
    <mergeCell ref="B51:B53"/>
    <mergeCell ref="A54:A57"/>
    <mergeCell ref="B54:D54"/>
    <mergeCell ref="B55:D55"/>
    <mergeCell ref="B56:D56"/>
    <mergeCell ref="A58:A60"/>
    <mergeCell ref="B58:D58"/>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tabSelected="1" zoomScale="70" zoomScaleNormal="70" zoomScaleSheetLayoutView="70" zoomScalePageLayoutView="0" workbookViewId="0" topLeftCell="B8">
      <selection activeCell="T24" sqref="T24:AB24"/>
    </sheetView>
  </sheetViews>
  <sheetFormatPr defaultColWidth="9.140625" defaultRowHeight="12.75"/>
  <cols>
    <col min="1" max="1" width="26.140625" style="129" customWidth="1"/>
    <col min="2" max="6" width="8.8515625" style="129" customWidth="1"/>
    <col min="7" max="7" width="18.7109375" style="129" customWidth="1"/>
    <col min="8" max="8" width="5.421875" style="129" customWidth="1"/>
    <col min="9" max="9" width="8.8515625" style="129" customWidth="1"/>
    <col min="10" max="10" width="9.8515625" style="129" customWidth="1"/>
    <col min="11" max="12" width="8.8515625" style="129" customWidth="1"/>
    <col min="13" max="13" width="8.7109375" style="129" customWidth="1"/>
    <col min="14" max="14" width="10.140625" style="129" customWidth="1"/>
    <col min="15" max="17" width="8.8515625" style="129" customWidth="1"/>
    <col min="18" max="18" width="4.00390625" style="129" customWidth="1"/>
    <col min="19" max="19" width="8.8515625" style="129" customWidth="1"/>
    <col min="20" max="20" width="13.140625" style="129" customWidth="1"/>
    <col min="21" max="21" width="12.00390625" style="129" customWidth="1"/>
    <col min="22" max="22" width="5.7109375" style="129" customWidth="1"/>
    <col min="23" max="23" width="15.421875" style="129" customWidth="1"/>
    <col min="24" max="24" width="5.28125" style="129" customWidth="1"/>
    <col min="25" max="16384" width="8.8515625" style="129" customWidth="1"/>
  </cols>
  <sheetData>
    <row r="2" spans="1:35" ht="20.25" customHeight="1">
      <c r="A2" s="107" t="s">
        <v>36</v>
      </c>
      <c r="B2" s="107"/>
      <c r="C2" s="107"/>
      <c r="D2" s="107"/>
      <c r="E2" s="107"/>
      <c r="F2" s="108"/>
      <c r="G2" s="108"/>
      <c r="H2" s="342" t="str">
        <f>IF('Титул ф.8'!D22=0," ",'Титул ф.8'!D22)</f>
        <v>Ульяновский областной суд </v>
      </c>
      <c r="I2" s="343"/>
      <c r="J2" s="343"/>
      <c r="K2" s="343"/>
      <c r="L2" s="343"/>
      <c r="M2" s="343"/>
      <c r="N2" s="343"/>
      <c r="O2" s="343"/>
      <c r="P2" s="343"/>
      <c r="Q2" s="343"/>
      <c r="R2" s="343"/>
      <c r="S2" s="343"/>
      <c r="T2" s="343"/>
      <c r="U2" s="343"/>
      <c r="V2" s="344"/>
      <c r="W2" s="109"/>
      <c r="X2" s="109"/>
      <c r="Y2" s="109"/>
      <c r="Z2" s="109"/>
      <c r="AA2" s="109"/>
      <c r="AB2" s="48"/>
      <c r="AC2" s="48"/>
      <c r="AD2" s="48"/>
      <c r="AE2" s="48"/>
      <c r="AF2" s="48"/>
      <c r="AG2" s="48"/>
      <c r="AH2" s="48"/>
      <c r="AI2" s="48"/>
    </row>
    <row r="3" spans="1:25" ht="57.75" customHeight="1">
      <c r="A3" s="436" t="s">
        <v>360</v>
      </c>
      <c r="B3" s="436"/>
      <c r="C3" s="436"/>
      <c r="D3" s="436"/>
      <c r="E3" s="436"/>
      <c r="F3" s="436"/>
      <c r="G3" s="436"/>
      <c r="H3" s="436"/>
      <c r="I3" s="436"/>
      <c r="J3" s="115"/>
      <c r="P3" s="143" t="s">
        <v>308</v>
      </c>
      <c r="Q3" s="55"/>
      <c r="R3" s="54"/>
      <c r="S3" s="48"/>
      <c r="T3" s="48"/>
      <c r="U3" s="48"/>
      <c r="V3" s="56"/>
      <c r="W3" s="56"/>
      <c r="X3" s="56"/>
      <c r="Y3" s="115"/>
    </row>
    <row r="4" spans="1:25" ht="24" customHeight="1">
      <c r="A4" s="400" t="s">
        <v>309</v>
      </c>
      <c r="B4" s="400"/>
      <c r="C4" s="400"/>
      <c r="D4" s="400"/>
      <c r="E4" s="400"/>
      <c r="F4" s="400"/>
      <c r="G4" s="400"/>
      <c r="H4" s="400"/>
      <c r="I4" s="400"/>
      <c r="J4" s="116"/>
      <c r="K4" s="116"/>
      <c r="P4" s="400" t="s">
        <v>347</v>
      </c>
      <c r="Q4" s="400"/>
      <c r="R4" s="400"/>
      <c r="S4" s="400"/>
      <c r="T4" s="400"/>
      <c r="U4" s="400"/>
      <c r="V4" s="400"/>
      <c r="W4" s="400"/>
      <c r="X4" s="400"/>
      <c r="Y4" s="142"/>
    </row>
    <row r="5" spans="1:25" ht="57.75" customHeight="1">
      <c r="A5" s="403" t="s">
        <v>341</v>
      </c>
      <c r="B5" s="403"/>
      <c r="C5" s="403"/>
      <c r="D5" s="403"/>
      <c r="E5" s="403"/>
      <c r="F5" s="403"/>
      <c r="G5" s="403"/>
      <c r="H5" s="144">
        <v>1</v>
      </c>
      <c r="I5" s="57">
        <v>40</v>
      </c>
      <c r="J5" s="47"/>
      <c r="P5" s="442" t="s">
        <v>310</v>
      </c>
      <c r="Q5" s="443"/>
      <c r="R5" s="443"/>
      <c r="S5" s="443"/>
      <c r="T5" s="443"/>
      <c r="U5" s="443"/>
      <c r="V5" s="443"/>
      <c r="W5" s="444"/>
      <c r="X5" s="132">
        <v>1</v>
      </c>
      <c r="Y5" s="57"/>
    </row>
    <row r="6" spans="1:25" ht="73.5" customHeight="1">
      <c r="A6" s="403" t="s">
        <v>311</v>
      </c>
      <c r="B6" s="403"/>
      <c r="C6" s="403"/>
      <c r="D6" s="403"/>
      <c r="E6" s="403"/>
      <c r="F6" s="403"/>
      <c r="G6" s="403"/>
      <c r="H6" s="144">
        <v>2</v>
      </c>
      <c r="I6" s="57"/>
      <c r="J6" s="47"/>
      <c r="K6" s="48"/>
      <c r="P6" s="429" t="s">
        <v>312</v>
      </c>
      <c r="Q6" s="437"/>
      <c r="R6" s="430"/>
      <c r="S6" s="429" t="s">
        <v>313</v>
      </c>
      <c r="T6" s="430"/>
      <c r="U6" s="426" t="s">
        <v>314</v>
      </c>
      <c r="V6" s="427"/>
      <c r="W6" s="428"/>
      <c r="X6" s="132">
        <v>2</v>
      </c>
      <c r="Y6" s="57"/>
    </row>
    <row r="7" spans="1:25" ht="66" customHeight="1">
      <c r="A7" s="403" t="s">
        <v>342</v>
      </c>
      <c r="B7" s="403"/>
      <c r="C7" s="403"/>
      <c r="D7" s="403"/>
      <c r="E7" s="403"/>
      <c r="F7" s="403"/>
      <c r="G7" s="403"/>
      <c r="H7" s="144">
        <v>3</v>
      </c>
      <c r="I7" s="57">
        <v>1</v>
      </c>
      <c r="J7" s="47"/>
      <c r="K7" s="48"/>
      <c r="P7" s="438"/>
      <c r="Q7" s="439"/>
      <c r="R7" s="440"/>
      <c r="S7" s="431"/>
      <c r="T7" s="432"/>
      <c r="U7" s="426" t="s">
        <v>315</v>
      </c>
      <c r="V7" s="427"/>
      <c r="W7" s="428"/>
      <c r="X7" s="132">
        <v>2</v>
      </c>
      <c r="Y7" s="57"/>
    </row>
    <row r="8" spans="1:25" ht="74.25" customHeight="1">
      <c r="A8" s="403" t="s">
        <v>343</v>
      </c>
      <c r="B8" s="403"/>
      <c r="C8" s="403"/>
      <c r="D8" s="403"/>
      <c r="E8" s="403"/>
      <c r="F8" s="403"/>
      <c r="G8" s="403"/>
      <c r="H8" s="144">
        <v>4</v>
      </c>
      <c r="I8" s="57"/>
      <c r="J8" s="47"/>
      <c r="K8" s="47"/>
      <c r="P8" s="438"/>
      <c r="Q8" s="439"/>
      <c r="R8" s="440"/>
      <c r="S8" s="429" t="s">
        <v>362</v>
      </c>
      <c r="T8" s="430"/>
      <c r="U8" s="433" t="s">
        <v>316</v>
      </c>
      <c r="V8" s="434"/>
      <c r="W8" s="435"/>
      <c r="X8" s="132">
        <v>3</v>
      </c>
      <c r="Y8" s="57"/>
    </row>
    <row r="9" spans="1:25" ht="42.75" customHeight="1">
      <c r="A9" s="403" t="s">
        <v>344</v>
      </c>
      <c r="B9" s="403"/>
      <c r="C9" s="403"/>
      <c r="D9" s="403"/>
      <c r="E9" s="403"/>
      <c r="F9" s="403"/>
      <c r="G9" s="403"/>
      <c r="H9" s="144">
        <v>5</v>
      </c>
      <c r="I9" s="57"/>
      <c r="J9" s="47"/>
      <c r="K9" s="47"/>
      <c r="P9" s="431"/>
      <c r="Q9" s="441"/>
      <c r="R9" s="432"/>
      <c r="S9" s="431"/>
      <c r="T9" s="432"/>
      <c r="U9" s="433" t="s">
        <v>317</v>
      </c>
      <c r="V9" s="434"/>
      <c r="W9" s="435"/>
      <c r="X9" s="132">
        <v>4</v>
      </c>
      <c r="Y9" s="57"/>
    </row>
    <row r="10" spans="9:10" ht="10.5" customHeight="1">
      <c r="I10" s="131"/>
      <c r="J10" s="131"/>
    </row>
    <row r="11" spans="1:14" ht="27" customHeight="1">
      <c r="A11" s="436" t="s">
        <v>318</v>
      </c>
      <c r="B11" s="436"/>
      <c r="C11" s="436"/>
      <c r="D11" s="436"/>
      <c r="E11" s="436"/>
      <c r="F11" s="436"/>
      <c r="G11" s="436"/>
      <c r="H11" s="436"/>
      <c r="I11" s="436"/>
      <c r="J11" s="436"/>
      <c r="K11" s="436"/>
      <c r="L11" s="436"/>
      <c r="M11" s="436"/>
      <c r="N11" s="436"/>
    </row>
    <row r="12" spans="1:14" ht="20.25" customHeight="1">
      <c r="A12" s="400" t="s">
        <v>319</v>
      </c>
      <c r="B12" s="400"/>
      <c r="C12" s="400"/>
      <c r="D12" s="400"/>
      <c r="E12" s="400"/>
      <c r="F12" s="400"/>
      <c r="G12" s="400"/>
      <c r="H12" s="400"/>
      <c r="I12" s="400"/>
      <c r="J12" s="400"/>
      <c r="K12" s="400"/>
      <c r="L12" s="400"/>
      <c r="M12" s="400"/>
      <c r="N12" s="400"/>
    </row>
    <row r="13" spans="1:14" ht="23.25" customHeight="1">
      <c r="A13" s="281" t="s">
        <v>320</v>
      </c>
      <c r="B13" s="281"/>
      <c r="C13" s="281"/>
      <c r="D13" s="281"/>
      <c r="E13" s="281"/>
      <c r="F13" s="281"/>
      <c r="G13" s="281"/>
      <c r="H13" s="423" t="s">
        <v>361</v>
      </c>
      <c r="I13" s="412" t="s">
        <v>321</v>
      </c>
      <c r="J13" s="415" t="s">
        <v>322</v>
      </c>
      <c r="K13" s="416"/>
      <c r="L13" s="416"/>
      <c r="M13" s="417"/>
      <c r="N13" s="418" t="s">
        <v>323</v>
      </c>
    </row>
    <row r="14" spans="1:14" ht="54" customHeight="1">
      <c r="A14" s="281"/>
      <c r="B14" s="281"/>
      <c r="C14" s="281"/>
      <c r="D14" s="281"/>
      <c r="E14" s="281"/>
      <c r="F14" s="281"/>
      <c r="G14" s="281"/>
      <c r="H14" s="424"/>
      <c r="I14" s="413"/>
      <c r="J14" s="418" t="s">
        <v>324</v>
      </c>
      <c r="K14" s="421" t="s">
        <v>325</v>
      </c>
      <c r="L14" s="422"/>
      <c r="M14" s="418" t="s">
        <v>326</v>
      </c>
      <c r="N14" s="419"/>
    </row>
    <row r="15" spans="1:23" ht="133.5" customHeight="1">
      <c r="A15" s="281"/>
      <c r="B15" s="281"/>
      <c r="C15" s="281"/>
      <c r="D15" s="281"/>
      <c r="E15" s="281"/>
      <c r="F15" s="281"/>
      <c r="G15" s="281"/>
      <c r="H15" s="425"/>
      <c r="I15" s="414"/>
      <c r="J15" s="420"/>
      <c r="K15" s="133" t="s">
        <v>327</v>
      </c>
      <c r="L15" s="134" t="s">
        <v>328</v>
      </c>
      <c r="M15" s="420"/>
      <c r="N15" s="420"/>
      <c r="S15" s="159" t="s">
        <v>329</v>
      </c>
      <c r="U15" s="158"/>
      <c r="V15" s="158"/>
      <c r="W15" s="158"/>
    </row>
    <row r="16" spans="1:26" ht="16.5" customHeight="1">
      <c r="A16" s="281" t="s">
        <v>94</v>
      </c>
      <c r="B16" s="281"/>
      <c r="C16" s="281"/>
      <c r="D16" s="281"/>
      <c r="E16" s="281"/>
      <c r="F16" s="281"/>
      <c r="G16" s="281"/>
      <c r="H16" s="135"/>
      <c r="I16" s="136">
        <v>1</v>
      </c>
      <c r="J16" s="136">
        <v>2</v>
      </c>
      <c r="K16" s="136">
        <v>3</v>
      </c>
      <c r="L16" s="136">
        <v>4</v>
      </c>
      <c r="M16" s="136">
        <v>5</v>
      </c>
      <c r="N16" s="136">
        <v>6</v>
      </c>
      <c r="S16" s="408"/>
      <c r="T16" s="408"/>
      <c r="U16" s="408"/>
      <c r="V16" s="408"/>
      <c r="W16" s="408"/>
      <c r="X16" s="137"/>
      <c r="Y16" s="137"/>
      <c r="Z16" s="48"/>
    </row>
    <row r="17" spans="1:26" ht="42" customHeight="1">
      <c r="A17" s="401" t="s">
        <v>330</v>
      </c>
      <c r="B17" s="402"/>
      <c r="C17" s="402"/>
      <c r="D17" s="402"/>
      <c r="E17" s="402"/>
      <c r="F17" s="402"/>
      <c r="G17" s="402"/>
      <c r="H17" s="141" t="s">
        <v>168</v>
      </c>
      <c r="I17" s="57"/>
      <c r="J17" s="57"/>
      <c r="K17" s="57"/>
      <c r="L17" s="57"/>
      <c r="M17" s="57"/>
      <c r="N17" s="57"/>
      <c r="S17" s="403" t="s">
        <v>61</v>
      </c>
      <c r="T17" s="403"/>
      <c r="U17" s="403"/>
      <c r="V17" s="403"/>
      <c r="W17" s="403"/>
      <c r="X17" s="141">
        <v>1</v>
      </c>
      <c r="Y17" s="57">
        <v>1</v>
      </c>
      <c r="Z17" s="117"/>
    </row>
    <row r="18" spans="1:26" ht="42" customHeight="1">
      <c r="A18" s="401" t="s">
        <v>331</v>
      </c>
      <c r="B18" s="402"/>
      <c r="C18" s="402"/>
      <c r="D18" s="402"/>
      <c r="E18" s="402"/>
      <c r="F18" s="402"/>
      <c r="G18" s="402"/>
      <c r="H18" s="141">
        <v>2</v>
      </c>
      <c r="I18" s="57"/>
      <c r="J18" s="57"/>
      <c r="K18" s="57"/>
      <c r="L18" s="57"/>
      <c r="M18" s="57"/>
      <c r="N18" s="57"/>
      <c r="S18" s="403" t="s">
        <v>8</v>
      </c>
      <c r="T18" s="403"/>
      <c r="U18" s="403"/>
      <c r="V18" s="403"/>
      <c r="W18" s="403"/>
      <c r="X18" s="141">
        <v>2</v>
      </c>
      <c r="Y18" s="57">
        <v>7</v>
      </c>
      <c r="Z18" s="118"/>
    </row>
    <row r="19" spans="1:26" ht="42" customHeight="1">
      <c r="A19" s="401" t="s">
        <v>332</v>
      </c>
      <c r="B19" s="402"/>
      <c r="C19" s="402"/>
      <c r="D19" s="402"/>
      <c r="E19" s="402"/>
      <c r="F19" s="402"/>
      <c r="G19" s="402"/>
      <c r="H19" s="141">
        <v>3</v>
      </c>
      <c r="I19" s="57"/>
      <c r="J19" s="57"/>
      <c r="K19" s="57"/>
      <c r="L19" s="57"/>
      <c r="M19" s="57"/>
      <c r="N19" s="57"/>
      <c r="S19" s="403" t="s">
        <v>10</v>
      </c>
      <c r="T19" s="403"/>
      <c r="U19" s="403"/>
      <c r="V19" s="403"/>
      <c r="W19" s="403"/>
      <c r="X19" s="141">
        <v>3</v>
      </c>
      <c r="Y19" s="57">
        <v>64</v>
      </c>
      <c r="Z19" s="118"/>
    </row>
    <row r="20" spans="1:26" ht="42" customHeight="1">
      <c r="A20" s="401" t="s">
        <v>333</v>
      </c>
      <c r="B20" s="402"/>
      <c r="C20" s="402"/>
      <c r="D20" s="402"/>
      <c r="E20" s="402"/>
      <c r="F20" s="402"/>
      <c r="G20" s="402"/>
      <c r="H20" s="141" t="s">
        <v>172</v>
      </c>
      <c r="I20" s="57"/>
      <c r="J20" s="57"/>
      <c r="K20" s="57"/>
      <c r="L20" s="57"/>
      <c r="M20" s="57"/>
      <c r="N20" s="57"/>
      <c r="S20" s="409"/>
      <c r="T20" s="409"/>
      <c r="U20" s="409"/>
      <c r="V20" s="409"/>
      <c r="W20" s="409"/>
      <c r="X20" s="409"/>
      <c r="Y20" s="409"/>
      <c r="Z20" s="409"/>
    </row>
    <row r="21" spans="1:14" ht="42" customHeight="1">
      <c r="A21" s="401" t="s">
        <v>334</v>
      </c>
      <c r="B21" s="402"/>
      <c r="C21" s="402"/>
      <c r="D21" s="402"/>
      <c r="E21" s="402"/>
      <c r="F21" s="402"/>
      <c r="G21" s="402"/>
      <c r="H21" s="141">
        <v>5</v>
      </c>
      <c r="I21" s="57"/>
      <c r="J21" s="57"/>
      <c r="K21" s="57"/>
      <c r="L21" s="57"/>
      <c r="M21" s="57"/>
      <c r="N21" s="57"/>
    </row>
    <row r="22" spans="1:28" ht="42" customHeight="1">
      <c r="A22" s="401" t="s">
        <v>335</v>
      </c>
      <c r="B22" s="402"/>
      <c r="C22" s="402"/>
      <c r="D22" s="402"/>
      <c r="E22" s="402"/>
      <c r="F22" s="402"/>
      <c r="G22" s="402"/>
      <c r="H22" s="141">
        <v>6</v>
      </c>
      <c r="I22" s="57"/>
      <c r="J22" s="57"/>
      <c r="K22" s="57"/>
      <c r="L22" s="57"/>
      <c r="M22" s="57"/>
      <c r="N22" s="57"/>
      <c r="Q22" s="410" t="s">
        <v>492</v>
      </c>
      <c r="R22" s="410"/>
      <c r="S22" s="410"/>
      <c r="T22" s="411" t="s">
        <v>279</v>
      </c>
      <c r="U22" s="411"/>
      <c r="V22" s="411"/>
      <c r="W22" s="411"/>
      <c r="X22" s="411"/>
      <c r="Y22" s="411"/>
      <c r="Z22" s="411"/>
      <c r="AA22" s="411"/>
      <c r="AB22" s="411"/>
    </row>
    <row r="23" spans="17:28" ht="15.75" customHeight="1">
      <c r="Q23" s="96"/>
      <c r="R23" s="50"/>
      <c r="S23" s="51"/>
      <c r="T23" s="199" t="s">
        <v>7</v>
      </c>
      <c r="U23" s="200"/>
      <c r="V23" s="200"/>
      <c r="W23" s="200"/>
      <c r="X23" s="200"/>
      <c r="Y23" s="201"/>
      <c r="Z23" s="201"/>
      <c r="AA23" s="201"/>
      <c r="AB23" s="48"/>
    </row>
    <row r="24" spans="11:28" ht="42" customHeight="1">
      <c r="K24" s="119"/>
      <c r="L24" s="119"/>
      <c r="M24" s="119"/>
      <c r="N24" s="120"/>
      <c r="O24" s="120"/>
      <c r="P24" s="120"/>
      <c r="Q24" s="404" t="s">
        <v>9</v>
      </c>
      <c r="R24" s="404"/>
      <c r="S24" s="404"/>
      <c r="T24" s="405" t="s">
        <v>184</v>
      </c>
      <c r="U24" s="405"/>
      <c r="V24" s="405"/>
      <c r="W24" s="405"/>
      <c r="X24" s="405"/>
      <c r="Y24" s="405"/>
      <c r="Z24" s="405"/>
      <c r="AA24" s="405"/>
      <c r="AB24" s="405"/>
    </row>
    <row r="25" spans="1:29" ht="12" customHeight="1">
      <c r="A25" s="119"/>
      <c r="B25" s="119"/>
      <c r="C25" s="119"/>
      <c r="D25" s="120"/>
      <c r="E25" s="120"/>
      <c r="F25" s="120"/>
      <c r="G25" s="120"/>
      <c r="H25" s="120"/>
      <c r="I25" s="120"/>
      <c r="J25" s="120"/>
      <c r="K25" s="120"/>
      <c r="L25" s="120"/>
      <c r="M25" s="120"/>
      <c r="N25" s="120"/>
      <c r="O25" s="121"/>
      <c r="P25" s="121"/>
      <c r="Q25" s="52"/>
      <c r="R25" s="52"/>
      <c r="S25" s="52"/>
      <c r="T25" s="202" t="s">
        <v>7</v>
      </c>
      <c r="U25" s="200"/>
      <c r="V25" s="200"/>
      <c r="W25" s="200"/>
      <c r="X25" s="200"/>
      <c r="Y25" s="203"/>
      <c r="Z25" s="203"/>
      <c r="AA25" s="203"/>
      <c r="AB25" s="47"/>
      <c r="AC25" s="47"/>
    </row>
    <row r="26" spans="1:29" ht="20.25" customHeight="1">
      <c r="A26" s="120"/>
      <c r="B26" s="120"/>
      <c r="C26" s="120"/>
      <c r="D26" s="120"/>
      <c r="E26" s="121"/>
      <c r="F26" s="121"/>
      <c r="G26" s="121"/>
      <c r="H26" s="131"/>
      <c r="I26" s="122"/>
      <c r="J26" s="122"/>
      <c r="K26" s="120"/>
      <c r="L26" s="120"/>
      <c r="M26" s="120"/>
      <c r="N26" s="120"/>
      <c r="O26" s="120"/>
      <c r="P26" s="120"/>
      <c r="Q26" s="47"/>
      <c r="R26" s="47"/>
      <c r="T26" s="406" t="s">
        <v>280</v>
      </c>
      <c r="U26" s="406"/>
      <c r="V26" s="406"/>
      <c r="W26" s="407" t="s">
        <v>281</v>
      </c>
      <c r="X26" s="407"/>
      <c r="Y26" s="407"/>
      <c r="Z26" s="407"/>
      <c r="AA26" s="46" t="s">
        <v>38</v>
      </c>
      <c r="AB26" s="47"/>
      <c r="AC26" s="45"/>
    </row>
    <row r="27" spans="1:29" ht="18.75">
      <c r="A27" s="120"/>
      <c r="B27" s="120"/>
      <c r="C27" s="120"/>
      <c r="D27" s="120"/>
      <c r="E27" s="120"/>
      <c r="F27" s="120"/>
      <c r="G27" s="120"/>
      <c r="H27" s="120"/>
      <c r="I27" s="120"/>
      <c r="J27" s="120"/>
      <c r="K27" s="119"/>
      <c r="L27" s="120"/>
      <c r="M27" s="120"/>
      <c r="N27" s="120"/>
      <c r="O27" s="120"/>
      <c r="P27" s="120"/>
      <c r="Q27" s="46"/>
      <c r="R27" s="46"/>
      <c r="S27" s="46"/>
      <c r="T27" s="399" t="s">
        <v>113</v>
      </c>
      <c r="U27" s="399"/>
      <c r="V27" s="399"/>
      <c r="W27" s="102"/>
      <c r="X27" s="157" t="s">
        <v>39</v>
      </c>
      <c r="Y27" s="53"/>
      <c r="Z27" s="47"/>
      <c r="AA27" s="47"/>
      <c r="AB27" s="47"/>
      <c r="AC27" s="45"/>
    </row>
    <row r="28" spans="1:29" ht="18.75">
      <c r="A28" s="119"/>
      <c r="B28" s="120"/>
      <c r="C28" s="120"/>
      <c r="D28" s="120"/>
      <c r="E28" s="120"/>
      <c r="F28" s="120"/>
      <c r="G28" s="120"/>
      <c r="H28" s="120"/>
      <c r="I28" s="120"/>
      <c r="J28" s="123"/>
      <c r="K28" s="119"/>
      <c r="L28" s="120"/>
      <c r="M28" s="120"/>
      <c r="N28" s="120"/>
      <c r="O28" s="120"/>
      <c r="P28" s="120"/>
      <c r="Q28" s="124"/>
      <c r="R28" s="124"/>
      <c r="S28" s="123"/>
      <c r="T28" s="125"/>
      <c r="U28" s="125"/>
      <c r="V28" s="125"/>
      <c r="W28" s="125"/>
      <c r="X28" s="126"/>
      <c r="Y28" s="126"/>
      <c r="Z28" s="120"/>
      <c r="AA28" s="127"/>
      <c r="AC28" s="45"/>
    </row>
    <row r="29" spans="1:29" ht="29.25" customHeight="1">
      <c r="A29" s="119"/>
      <c r="B29" s="120"/>
      <c r="C29" s="120"/>
      <c r="D29" s="120"/>
      <c r="E29" s="120"/>
      <c r="F29" s="120"/>
      <c r="G29" s="128"/>
      <c r="H29" s="120"/>
      <c r="I29" s="120"/>
      <c r="J29" s="123"/>
      <c r="K29" s="120"/>
      <c r="L29" s="120"/>
      <c r="M29" s="120"/>
      <c r="N29" s="120"/>
      <c r="O29" s="126"/>
      <c r="P29" s="126"/>
      <c r="Q29" s="126"/>
      <c r="R29" s="126"/>
      <c r="S29" s="131"/>
      <c r="T29" s="120"/>
      <c r="U29" s="126"/>
      <c r="V29" s="131"/>
      <c r="W29" s="131"/>
      <c r="X29" s="123"/>
      <c r="Y29" s="46"/>
      <c r="AB29" s="45"/>
      <c r="AC29" s="45"/>
    </row>
    <row r="30" spans="1:29" ht="18.75">
      <c r="A30" s="120"/>
      <c r="B30" s="120"/>
      <c r="C30" s="120"/>
      <c r="D30" s="120"/>
      <c r="E30" s="126"/>
      <c r="F30" s="126"/>
      <c r="G30" s="126"/>
      <c r="H30" s="131"/>
      <c r="I30" s="120"/>
      <c r="J30" s="126"/>
      <c r="K30" s="124"/>
      <c r="L30" s="124"/>
      <c r="M30" s="123"/>
      <c r="N30" s="125"/>
      <c r="O30" s="125"/>
      <c r="P30" s="125"/>
      <c r="Q30" s="125"/>
      <c r="R30" s="126"/>
      <c r="S30" s="126"/>
      <c r="T30" s="120"/>
      <c r="U30" s="123"/>
      <c r="V30" s="131"/>
      <c r="W30" s="131"/>
      <c r="X30" s="123"/>
      <c r="Y30" s="46"/>
      <c r="Z30" s="131"/>
      <c r="AB30" s="45"/>
      <c r="AC30" s="45"/>
    </row>
    <row r="31" spans="1:29" ht="18.75">
      <c r="A31" s="124"/>
      <c r="B31" s="124"/>
      <c r="C31" s="123"/>
      <c r="D31" s="125"/>
      <c r="E31" s="125"/>
      <c r="F31" s="125"/>
      <c r="G31" s="125"/>
      <c r="H31" s="126"/>
      <c r="I31" s="120"/>
      <c r="J31" s="123"/>
      <c r="K31" s="131"/>
      <c r="X31" s="127"/>
      <c r="Y31" s="45"/>
      <c r="AB31" s="45"/>
      <c r="AC31" s="45"/>
    </row>
    <row r="32" spans="1:11" ht="12.75">
      <c r="A32" s="131"/>
      <c r="B32" s="131"/>
      <c r="C32" s="131"/>
      <c r="D32" s="131"/>
      <c r="E32" s="131"/>
      <c r="F32" s="131"/>
      <c r="G32" s="131"/>
      <c r="H32" s="131"/>
      <c r="I32" s="131"/>
      <c r="J32" s="131"/>
      <c r="K32" s="131"/>
    </row>
  </sheetData>
  <sheetProtection/>
  <mergeCells count="46">
    <mergeCell ref="A3:I3"/>
    <mergeCell ref="A5:G5"/>
    <mergeCell ref="P5:W5"/>
    <mergeCell ref="A6:G6"/>
    <mergeCell ref="A12:N12"/>
    <mergeCell ref="P4:X4"/>
    <mergeCell ref="P6:R9"/>
    <mergeCell ref="S6:T7"/>
    <mergeCell ref="U6:W6"/>
    <mergeCell ref="A13:G15"/>
    <mergeCell ref="H13:H15"/>
    <mergeCell ref="A7:G7"/>
    <mergeCell ref="U7:W7"/>
    <mergeCell ref="A8:G8"/>
    <mergeCell ref="S8:T9"/>
    <mergeCell ref="U8:W8"/>
    <mergeCell ref="A9:G9"/>
    <mergeCell ref="U9:W9"/>
    <mergeCell ref="A11:N11"/>
    <mergeCell ref="S18:W18"/>
    <mergeCell ref="I13:I15"/>
    <mergeCell ref="J13:M13"/>
    <mergeCell ref="N13:N15"/>
    <mergeCell ref="J14:J15"/>
    <mergeCell ref="K14:L14"/>
    <mergeCell ref="M14:M15"/>
    <mergeCell ref="W26:Z26"/>
    <mergeCell ref="A16:G16"/>
    <mergeCell ref="S16:W16"/>
    <mergeCell ref="A17:G17"/>
    <mergeCell ref="S17:W17"/>
    <mergeCell ref="S20:Z20"/>
    <mergeCell ref="A21:G21"/>
    <mergeCell ref="A22:G22"/>
    <mergeCell ref="Q22:S22"/>
    <mergeCell ref="T22:AB22"/>
    <mergeCell ref="T27:V27"/>
    <mergeCell ref="H2:V2"/>
    <mergeCell ref="A4:I4"/>
    <mergeCell ref="A19:G19"/>
    <mergeCell ref="S19:W19"/>
    <mergeCell ref="A20:G20"/>
    <mergeCell ref="A18:G18"/>
    <mergeCell ref="Q24:S24"/>
    <mergeCell ref="T24:AB24"/>
    <mergeCell ref="T26:V2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2:AR144"/>
  <sheetViews>
    <sheetView zoomScale="60" zoomScaleNormal="60" zoomScaleSheetLayoutView="50" zoomScalePageLayoutView="0" workbookViewId="0" topLeftCell="A1">
      <selection activeCell="D9" sqref="D9"/>
    </sheetView>
  </sheetViews>
  <sheetFormatPr defaultColWidth="9.140625" defaultRowHeight="12.75"/>
  <cols>
    <col min="1" max="1" width="4.28125" style="129" customWidth="1"/>
    <col min="2" max="2" width="43.8515625" style="129" customWidth="1"/>
    <col min="3" max="3" width="4.421875" style="129" customWidth="1"/>
    <col min="4" max="4" width="12.8515625" style="48" customWidth="1"/>
    <col min="5" max="25" width="10.7109375" style="129" customWidth="1"/>
    <col min="26" max="26" width="12.140625" style="129" customWidth="1"/>
    <col min="27" max="27" width="12.00390625" style="129" customWidth="1"/>
    <col min="28" max="28" width="21.28125" style="129" customWidth="1"/>
    <col min="29" max="31" width="10.7109375" style="129" customWidth="1"/>
    <col min="32" max="32" width="13.7109375" style="129" customWidth="1"/>
    <col min="33" max="37" width="10.7109375" style="129" customWidth="1"/>
    <col min="38" max="43" width="9.140625" style="129" customWidth="1"/>
    <col min="44" max="44" width="12.28125" style="129" customWidth="1"/>
    <col min="45" max="16384" width="9.140625" style="129" customWidth="1"/>
  </cols>
  <sheetData>
    <row r="1" ht="6" customHeight="1"/>
    <row r="2" spans="1:37" ht="15" customHeight="1">
      <c r="A2" s="107" t="s">
        <v>36</v>
      </c>
      <c r="B2" s="107"/>
      <c r="C2" s="107"/>
      <c r="D2" s="107"/>
      <c r="E2" s="107"/>
      <c r="F2" s="107"/>
      <c r="G2" s="108"/>
      <c r="H2" s="108"/>
      <c r="I2" s="342" t="str">
        <f>IF('Титул ф.8'!D22=0," ",'Титул ф.8'!D22)</f>
        <v>Ульяновский областной суд </v>
      </c>
      <c r="J2" s="343"/>
      <c r="K2" s="343"/>
      <c r="L2" s="343"/>
      <c r="M2" s="343"/>
      <c r="N2" s="343"/>
      <c r="O2" s="343"/>
      <c r="P2" s="343"/>
      <c r="Q2" s="343"/>
      <c r="R2" s="343"/>
      <c r="S2" s="343"/>
      <c r="T2" s="343"/>
      <c r="U2" s="343"/>
      <c r="V2" s="343"/>
      <c r="W2" s="343"/>
      <c r="X2" s="344"/>
      <c r="Y2" s="109"/>
      <c r="Z2" s="109"/>
      <c r="AA2" s="109"/>
      <c r="AB2" s="109"/>
      <c r="AC2" s="109"/>
      <c r="AD2" s="48"/>
      <c r="AE2" s="48"/>
      <c r="AF2" s="48"/>
      <c r="AG2" s="48"/>
      <c r="AH2" s="48"/>
      <c r="AI2" s="48"/>
      <c r="AJ2" s="48"/>
      <c r="AK2" s="48"/>
    </row>
    <row r="3" spans="1:37" ht="57.75" customHeight="1">
      <c r="A3" s="345" t="s">
        <v>269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47"/>
      <c r="AG3" s="47"/>
      <c r="AH3" s="47"/>
      <c r="AI3" s="47"/>
      <c r="AJ3" s="47"/>
      <c r="AK3" s="47"/>
    </row>
    <row r="4" spans="1:37" ht="28.5" customHeight="1">
      <c r="A4" s="346" t="s">
        <v>268</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row>
    <row r="5" spans="1:44" ht="138" customHeight="1">
      <c r="A5" s="347" t="s">
        <v>728</v>
      </c>
      <c r="B5" s="347"/>
      <c r="C5" s="353" t="s">
        <v>153</v>
      </c>
      <c r="D5" s="378" t="s">
        <v>397</v>
      </c>
      <c r="E5" s="348" t="s">
        <v>140</v>
      </c>
      <c r="F5" s="348"/>
      <c r="G5" s="348"/>
      <c r="H5" s="348"/>
      <c r="I5" s="348"/>
      <c r="J5" s="348"/>
      <c r="K5" s="348"/>
      <c r="L5" s="348" t="s">
        <v>141</v>
      </c>
      <c r="M5" s="348"/>
      <c r="N5" s="348"/>
      <c r="O5" s="348"/>
      <c r="P5" s="348"/>
      <c r="Q5" s="348"/>
      <c r="R5" s="348"/>
      <c r="S5" s="329" t="s">
        <v>154</v>
      </c>
      <c r="T5" s="329" t="s">
        <v>155</v>
      </c>
      <c r="U5" s="348" t="s">
        <v>381</v>
      </c>
      <c r="V5" s="348"/>
      <c r="W5" s="348" t="s">
        <v>382</v>
      </c>
      <c r="X5" s="348"/>
      <c r="Y5" s="348" t="s">
        <v>421</v>
      </c>
      <c r="Z5" s="348"/>
      <c r="AA5" s="348" t="s">
        <v>383</v>
      </c>
      <c r="AB5" s="348"/>
      <c r="AC5" s="350" t="s">
        <v>365</v>
      </c>
      <c r="AD5" s="324" t="s">
        <v>404</v>
      </c>
      <c r="AE5" s="325"/>
      <c r="AF5" s="325"/>
      <c r="AG5" s="325"/>
      <c r="AH5" s="325"/>
      <c r="AI5" s="325"/>
      <c r="AJ5" s="329" t="s">
        <v>66</v>
      </c>
      <c r="AK5" s="331" t="s">
        <v>265</v>
      </c>
      <c r="AL5" s="331"/>
      <c r="AM5" s="331"/>
      <c r="AN5" s="331"/>
      <c r="AO5" s="331"/>
      <c r="AP5" s="331"/>
      <c r="AQ5" s="331"/>
      <c r="AR5" s="331"/>
    </row>
    <row r="6" spans="1:44" ht="48" customHeight="1">
      <c r="A6" s="347"/>
      <c r="B6" s="347"/>
      <c r="C6" s="353"/>
      <c r="D6" s="379"/>
      <c r="E6" s="329" t="s">
        <v>157</v>
      </c>
      <c r="F6" s="348" t="s">
        <v>385</v>
      </c>
      <c r="G6" s="348"/>
      <c r="H6" s="329" t="s">
        <v>386</v>
      </c>
      <c r="I6" s="329" t="s">
        <v>158</v>
      </c>
      <c r="J6" s="329" t="s">
        <v>387</v>
      </c>
      <c r="K6" s="323" t="s">
        <v>388</v>
      </c>
      <c r="L6" s="324" t="s">
        <v>55</v>
      </c>
      <c r="M6" s="325"/>
      <c r="N6" s="326"/>
      <c r="O6" s="327" t="s">
        <v>430</v>
      </c>
      <c r="P6" s="328"/>
      <c r="Q6" s="329" t="s">
        <v>159</v>
      </c>
      <c r="R6" s="323" t="s">
        <v>336</v>
      </c>
      <c r="S6" s="349"/>
      <c r="T6" s="349"/>
      <c r="U6" s="329" t="s">
        <v>56</v>
      </c>
      <c r="V6" s="329" t="s">
        <v>57</v>
      </c>
      <c r="W6" s="329" t="s">
        <v>160</v>
      </c>
      <c r="X6" s="329" t="s">
        <v>57</v>
      </c>
      <c r="Y6" s="329" t="s">
        <v>161</v>
      </c>
      <c r="Z6" s="329" t="s">
        <v>57</v>
      </c>
      <c r="AA6" s="350" t="s">
        <v>419</v>
      </c>
      <c r="AB6" s="350" t="s">
        <v>420</v>
      </c>
      <c r="AC6" s="352"/>
      <c r="AD6" s="329" t="s">
        <v>389</v>
      </c>
      <c r="AE6" s="329" t="s">
        <v>390</v>
      </c>
      <c r="AF6" s="329" t="s">
        <v>391</v>
      </c>
      <c r="AG6" s="329" t="s">
        <v>392</v>
      </c>
      <c r="AH6" s="329" t="s">
        <v>162</v>
      </c>
      <c r="AI6" s="329" t="s">
        <v>163</v>
      </c>
      <c r="AJ6" s="349"/>
      <c r="AK6" s="354" t="s">
        <v>494</v>
      </c>
      <c r="AL6" s="354"/>
      <c r="AM6" s="323" t="s">
        <v>394</v>
      </c>
      <c r="AN6" s="355" t="s">
        <v>348</v>
      </c>
      <c r="AO6" s="355" t="s">
        <v>4</v>
      </c>
      <c r="AP6" s="355" t="s">
        <v>5</v>
      </c>
      <c r="AQ6" s="355" t="s">
        <v>6</v>
      </c>
      <c r="AR6" s="329" t="s">
        <v>156</v>
      </c>
    </row>
    <row r="7" spans="1:44" ht="148.5" customHeight="1">
      <c r="A7" s="347"/>
      <c r="B7" s="347"/>
      <c r="C7" s="353"/>
      <c r="D7" s="380"/>
      <c r="E7" s="330"/>
      <c r="F7" s="110" t="s">
        <v>164</v>
      </c>
      <c r="G7" s="110" t="s">
        <v>165</v>
      </c>
      <c r="H7" s="330"/>
      <c r="I7" s="330"/>
      <c r="J7" s="330"/>
      <c r="K7" s="323"/>
      <c r="L7" s="110" t="s">
        <v>128</v>
      </c>
      <c r="M7" s="110" t="s">
        <v>166</v>
      </c>
      <c r="N7" s="110" t="s">
        <v>285</v>
      </c>
      <c r="O7" s="184" t="s">
        <v>167</v>
      </c>
      <c r="P7" s="110" t="s">
        <v>285</v>
      </c>
      <c r="Q7" s="330"/>
      <c r="R7" s="323"/>
      <c r="S7" s="330"/>
      <c r="T7" s="330"/>
      <c r="U7" s="330"/>
      <c r="V7" s="330"/>
      <c r="W7" s="330"/>
      <c r="X7" s="330"/>
      <c r="Y7" s="330"/>
      <c r="Z7" s="330"/>
      <c r="AA7" s="351"/>
      <c r="AB7" s="351"/>
      <c r="AC7" s="351"/>
      <c r="AD7" s="330"/>
      <c r="AE7" s="330"/>
      <c r="AF7" s="330"/>
      <c r="AG7" s="330"/>
      <c r="AH7" s="330"/>
      <c r="AI7" s="330"/>
      <c r="AJ7" s="330"/>
      <c r="AK7" s="186" t="s">
        <v>395</v>
      </c>
      <c r="AL7" s="186" t="s">
        <v>396</v>
      </c>
      <c r="AM7" s="323"/>
      <c r="AN7" s="355"/>
      <c r="AO7" s="355"/>
      <c r="AP7" s="355"/>
      <c r="AQ7" s="356"/>
      <c r="AR7" s="349"/>
    </row>
    <row r="8" spans="1:44" ht="17.25" customHeight="1">
      <c r="A8" s="463" t="s">
        <v>94</v>
      </c>
      <c r="B8" s="464"/>
      <c r="C8" s="211"/>
      <c r="D8" s="209">
        <v>1</v>
      </c>
      <c r="E8" s="209">
        <v>2</v>
      </c>
      <c r="F8" s="209">
        <v>3</v>
      </c>
      <c r="G8" s="209">
        <v>4</v>
      </c>
      <c r="H8" s="209">
        <v>5</v>
      </c>
      <c r="I8" s="209">
        <v>6</v>
      </c>
      <c r="J8" s="209">
        <v>7</v>
      </c>
      <c r="K8" s="209">
        <v>8</v>
      </c>
      <c r="L8" s="209">
        <v>9</v>
      </c>
      <c r="M8" s="209">
        <v>10</v>
      </c>
      <c r="N8" s="209">
        <v>11</v>
      </c>
      <c r="O8" s="209">
        <v>12</v>
      </c>
      <c r="P8" s="209">
        <v>13</v>
      </c>
      <c r="Q8" s="209">
        <v>14</v>
      </c>
      <c r="R8" s="209">
        <v>15</v>
      </c>
      <c r="S8" s="209">
        <v>16</v>
      </c>
      <c r="T8" s="209">
        <v>17</v>
      </c>
      <c r="U8" s="209">
        <v>18</v>
      </c>
      <c r="V8" s="209">
        <v>19</v>
      </c>
      <c r="W8" s="209">
        <v>20</v>
      </c>
      <c r="X8" s="209">
        <v>21</v>
      </c>
      <c r="Y8" s="209">
        <v>22</v>
      </c>
      <c r="Z8" s="209">
        <v>23</v>
      </c>
      <c r="AA8" s="209">
        <v>24</v>
      </c>
      <c r="AB8" s="209">
        <v>25</v>
      </c>
      <c r="AC8" s="209">
        <v>26</v>
      </c>
      <c r="AD8" s="209">
        <v>27</v>
      </c>
      <c r="AE8" s="209">
        <v>28</v>
      </c>
      <c r="AF8" s="209">
        <v>29</v>
      </c>
      <c r="AG8" s="209">
        <v>30</v>
      </c>
      <c r="AH8" s="209">
        <v>31</v>
      </c>
      <c r="AI8" s="209">
        <v>32</v>
      </c>
      <c r="AJ8" s="209">
        <v>33</v>
      </c>
      <c r="AK8" s="209">
        <v>34</v>
      </c>
      <c r="AL8" s="209">
        <v>35</v>
      </c>
      <c r="AM8" s="209">
        <v>36</v>
      </c>
      <c r="AN8" s="209">
        <v>37</v>
      </c>
      <c r="AO8" s="209">
        <v>38</v>
      </c>
      <c r="AP8" s="209">
        <v>39</v>
      </c>
      <c r="AQ8" s="209">
        <v>40</v>
      </c>
      <c r="AR8" s="209">
        <v>41</v>
      </c>
    </row>
    <row r="9" spans="1:44" ht="120" customHeight="1">
      <c r="A9" s="465" t="s">
        <v>250</v>
      </c>
      <c r="B9" s="465"/>
      <c r="C9" s="215" t="s">
        <v>168</v>
      </c>
      <c r="D9" s="210"/>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row>
    <row r="10" spans="1:44" ht="30" customHeight="1">
      <c r="A10" s="454" t="s">
        <v>506</v>
      </c>
      <c r="B10" s="212" t="s">
        <v>507</v>
      </c>
      <c r="C10" s="215" t="s">
        <v>169</v>
      </c>
      <c r="D10" s="210"/>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row>
    <row r="11" spans="1:44" ht="30" customHeight="1">
      <c r="A11" s="454"/>
      <c r="B11" s="212" t="s">
        <v>508</v>
      </c>
      <c r="C11" s="215" t="s">
        <v>170</v>
      </c>
      <c r="D11" s="210"/>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row>
    <row r="12" spans="1:44" ht="30" customHeight="1">
      <c r="A12" s="454"/>
      <c r="B12" s="212" t="s">
        <v>509</v>
      </c>
      <c r="C12" s="215" t="s">
        <v>172</v>
      </c>
      <c r="D12" s="210"/>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row>
    <row r="13" spans="1:44" ht="30" customHeight="1">
      <c r="A13" s="454"/>
      <c r="B13" s="212" t="s">
        <v>510</v>
      </c>
      <c r="C13" s="215" t="s">
        <v>173</v>
      </c>
      <c r="D13" s="210"/>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row>
    <row r="14" spans="1:44" ht="30" customHeight="1">
      <c r="A14" s="454"/>
      <c r="B14" s="212" t="s">
        <v>511</v>
      </c>
      <c r="C14" s="215" t="s">
        <v>175</v>
      </c>
      <c r="D14" s="210"/>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row>
    <row r="15" spans="1:44" ht="30" customHeight="1">
      <c r="A15" s="454"/>
      <c r="B15" s="212" t="s">
        <v>512</v>
      </c>
      <c r="C15" s="215" t="s">
        <v>177</v>
      </c>
      <c r="D15" s="210"/>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row>
    <row r="16" spans="1:44" ht="30" customHeight="1">
      <c r="A16" s="454"/>
      <c r="B16" s="212" t="s">
        <v>513</v>
      </c>
      <c r="C16" s="215" t="s">
        <v>179</v>
      </c>
      <c r="D16" s="210"/>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row>
    <row r="17" spans="1:44" ht="30" customHeight="1">
      <c r="A17" s="454"/>
      <c r="B17" s="212" t="s">
        <v>514</v>
      </c>
      <c r="C17" s="215" t="s">
        <v>180</v>
      </c>
      <c r="D17" s="210"/>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row>
    <row r="18" spans="1:44" ht="30" customHeight="1">
      <c r="A18" s="454"/>
      <c r="B18" s="212" t="s">
        <v>515</v>
      </c>
      <c r="C18" s="215" t="s">
        <v>516</v>
      </c>
      <c r="D18" s="210"/>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row>
    <row r="19" spans="1:44" ht="30" customHeight="1">
      <c r="A19" s="454"/>
      <c r="B19" s="212" t="s">
        <v>517</v>
      </c>
      <c r="C19" s="215" t="s">
        <v>182</v>
      </c>
      <c r="D19" s="210"/>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row>
    <row r="20" spans="1:44" ht="30" customHeight="1">
      <c r="A20" s="454"/>
      <c r="B20" s="212" t="s">
        <v>518</v>
      </c>
      <c r="C20" s="215" t="s">
        <v>519</v>
      </c>
      <c r="D20" s="210"/>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row>
    <row r="21" spans="1:44" ht="30" customHeight="1">
      <c r="A21" s="454"/>
      <c r="B21" s="212" t="s">
        <v>520</v>
      </c>
      <c r="C21" s="215" t="s">
        <v>521</v>
      </c>
      <c r="D21" s="210"/>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row>
    <row r="22" spans="1:44" ht="30" customHeight="1">
      <c r="A22" s="454"/>
      <c r="B22" s="212" t="s">
        <v>522</v>
      </c>
      <c r="C22" s="215" t="s">
        <v>523</v>
      </c>
      <c r="D22" s="210"/>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row>
    <row r="23" spans="1:44" ht="59.25" customHeight="1">
      <c r="A23" s="454"/>
      <c r="B23" s="216" t="s">
        <v>251</v>
      </c>
      <c r="C23" s="215" t="s">
        <v>524</v>
      </c>
      <c r="D23" s="210"/>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row>
    <row r="24" spans="1:44" ht="30" customHeight="1">
      <c r="A24" s="454" t="s">
        <v>525</v>
      </c>
      <c r="B24" s="212" t="s">
        <v>526</v>
      </c>
      <c r="C24" s="215" t="s">
        <v>527</v>
      </c>
      <c r="D24" s="210"/>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row>
    <row r="25" spans="1:44" ht="30" customHeight="1">
      <c r="A25" s="454"/>
      <c r="B25" s="212" t="s">
        <v>528</v>
      </c>
      <c r="C25" s="215" t="s">
        <v>529</v>
      </c>
      <c r="D25" s="210"/>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row>
    <row r="26" spans="1:44" ht="30" customHeight="1">
      <c r="A26" s="454"/>
      <c r="B26" s="212" t="s">
        <v>530</v>
      </c>
      <c r="C26" s="215" t="s">
        <v>531</v>
      </c>
      <c r="D26" s="210"/>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row>
    <row r="27" spans="1:44" ht="30" customHeight="1">
      <c r="A27" s="454"/>
      <c r="B27" s="212" t="s">
        <v>532</v>
      </c>
      <c r="C27" s="215" t="s">
        <v>533</v>
      </c>
      <c r="D27" s="210"/>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row>
    <row r="28" spans="1:44" ht="30" customHeight="1">
      <c r="A28" s="454"/>
      <c r="B28" s="212" t="s">
        <v>534</v>
      </c>
      <c r="C28" s="215" t="s">
        <v>535</v>
      </c>
      <c r="D28" s="210"/>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row>
    <row r="29" spans="1:44" ht="30" customHeight="1">
      <c r="A29" s="454"/>
      <c r="B29" s="212" t="s">
        <v>536</v>
      </c>
      <c r="C29" s="215" t="s">
        <v>537</v>
      </c>
      <c r="D29" s="210"/>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row>
    <row r="30" spans="1:44" ht="30" customHeight="1">
      <c r="A30" s="454"/>
      <c r="B30" s="212" t="s">
        <v>538</v>
      </c>
      <c r="C30" s="215" t="s">
        <v>539</v>
      </c>
      <c r="D30" s="210"/>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row>
    <row r="31" spans="1:44" ht="30" customHeight="1">
      <c r="A31" s="454"/>
      <c r="B31" s="212" t="s">
        <v>540</v>
      </c>
      <c r="C31" s="215" t="s">
        <v>541</v>
      </c>
      <c r="D31" s="210"/>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row>
    <row r="32" spans="1:44" ht="30" customHeight="1">
      <c r="A32" s="454"/>
      <c r="B32" s="212" t="s">
        <v>542</v>
      </c>
      <c r="C32" s="215" t="s">
        <v>543</v>
      </c>
      <c r="D32" s="210"/>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row>
    <row r="33" spans="1:44" ht="61.5" customHeight="1">
      <c r="A33" s="454"/>
      <c r="B33" s="216" t="s">
        <v>252</v>
      </c>
      <c r="C33" s="215" t="s">
        <v>544</v>
      </c>
      <c r="D33" s="210"/>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row>
    <row r="34" spans="1:44" ht="30" customHeight="1">
      <c r="A34" s="454" t="s">
        <v>545</v>
      </c>
      <c r="B34" s="212" t="s">
        <v>546</v>
      </c>
      <c r="C34" s="215" t="s">
        <v>547</v>
      </c>
      <c r="D34" s="210"/>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row>
    <row r="35" spans="1:44" ht="30" customHeight="1">
      <c r="A35" s="454"/>
      <c r="B35" s="212" t="s">
        <v>548</v>
      </c>
      <c r="C35" s="215" t="s">
        <v>549</v>
      </c>
      <c r="D35" s="210"/>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row>
    <row r="36" spans="1:44" ht="30" customHeight="1">
      <c r="A36" s="454"/>
      <c r="B36" s="212" t="s">
        <v>550</v>
      </c>
      <c r="C36" s="215" t="s">
        <v>551</v>
      </c>
      <c r="D36" s="210"/>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row>
    <row r="37" spans="1:44" ht="30" customHeight="1">
      <c r="A37" s="454"/>
      <c r="B37" s="212" t="s">
        <v>552</v>
      </c>
      <c r="C37" s="215" t="s">
        <v>553</v>
      </c>
      <c r="D37" s="210"/>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row>
    <row r="38" spans="1:44" ht="30" customHeight="1">
      <c r="A38" s="454"/>
      <c r="B38" s="212" t="s">
        <v>554</v>
      </c>
      <c r="C38" s="215" t="s">
        <v>555</v>
      </c>
      <c r="D38" s="210"/>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row>
    <row r="39" spans="1:44" ht="30" customHeight="1">
      <c r="A39" s="454"/>
      <c r="B39" s="212" t="s">
        <v>556</v>
      </c>
      <c r="C39" s="215" t="s">
        <v>557</v>
      </c>
      <c r="D39" s="210"/>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row>
    <row r="40" spans="1:44" ht="30" customHeight="1">
      <c r="A40" s="454"/>
      <c r="B40" s="212" t="s">
        <v>558</v>
      </c>
      <c r="C40" s="215" t="s">
        <v>559</v>
      </c>
      <c r="D40" s="210"/>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row>
    <row r="41" spans="1:44" ht="30" customHeight="1">
      <c r="A41" s="454"/>
      <c r="B41" s="212" t="s">
        <v>560</v>
      </c>
      <c r="C41" s="215" t="s">
        <v>561</v>
      </c>
      <c r="D41" s="210"/>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row>
    <row r="42" spans="1:44" ht="30" customHeight="1">
      <c r="A42" s="454"/>
      <c r="B42" s="212" t="s">
        <v>562</v>
      </c>
      <c r="C42" s="215" t="s">
        <v>563</v>
      </c>
      <c r="D42" s="210"/>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row>
    <row r="43" spans="1:44" ht="30" customHeight="1">
      <c r="A43" s="454"/>
      <c r="B43" s="212" t="s">
        <v>564</v>
      </c>
      <c r="C43" s="215" t="s">
        <v>565</v>
      </c>
      <c r="D43" s="210"/>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row>
    <row r="44" spans="1:44" ht="30" customHeight="1">
      <c r="A44" s="454"/>
      <c r="B44" s="212" t="s">
        <v>566</v>
      </c>
      <c r="C44" s="215" t="s">
        <v>567</v>
      </c>
      <c r="D44" s="210"/>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row>
    <row r="45" spans="1:44" ht="62.25" customHeight="1">
      <c r="A45" s="454"/>
      <c r="B45" s="216" t="s">
        <v>253</v>
      </c>
      <c r="C45" s="215" t="s">
        <v>568</v>
      </c>
      <c r="D45" s="210"/>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row>
    <row r="46" spans="1:44" ht="30" customHeight="1">
      <c r="A46" s="454" t="s">
        <v>569</v>
      </c>
      <c r="B46" s="212" t="s">
        <v>570</v>
      </c>
      <c r="C46" s="215" t="s">
        <v>571</v>
      </c>
      <c r="D46" s="210"/>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row>
    <row r="47" spans="1:44" ht="30" customHeight="1">
      <c r="A47" s="454"/>
      <c r="B47" s="212" t="s">
        <v>572</v>
      </c>
      <c r="C47" s="215" t="s">
        <v>573</v>
      </c>
      <c r="D47" s="210"/>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row>
    <row r="48" spans="1:44" ht="30" customHeight="1">
      <c r="A48" s="454"/>
      <c r="B48" s="212" t="s">
        <v>574</v>
      </c>
      <c r="C48" s="215" t="s">
        <v>575</v>
      </c>
      <c r="D48" s="210"/>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row>
    <row r="49" spans="1:44" ht="30" customHeight="1">
      <c r="A49" s="454"/>
      <c r="B49" s="212" t="s">
        <v>576</v>
      </c>
      <c r="C49" s="215" t="s">
        <v>577</v>
      </c>
      <c r="D49" s="210"/>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row>
    <row r="50" spans="1:44" ht="30" customHeight="1">
      <c r="A50" s="454"/>
      <c r="B50" s="212" t="s">
        <v>578</v>
      </c>
      <c r="C50" s="215" t="s">
        <v>579</v>
      </c>
      <c r="D50" s="210"/>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row>
    <row r="51" spans="1:44" ht="30" customHeight="1">
      <c r="A51" s="454"/>
      <c r="B51" s="212" t="s">
        <v>580</v>
      </c>
      <c r="C51" s="215" t="s">
        <v>581</v>
      </c>
      <c r="D51" s="210"/>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row>
    <row r="52" spans="1:44" ht="30" customHeight="1">
      <c r="A52" s="454"/>
      <c r="B52" s="212" t="s">
        <v>582</v>
      </c>
      <c r="C52" s="215" t="s">
        <v>583</v>
      </c>
      <c r="D52" s="210"/>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row>
    <row r="53" spans="1:44" ht="30" customHeight="1">
      <c r="A53" s="454"/>
      <c r="B53" s="212" t="s">
        <v>584</v>
      </c>
      <c r="C53" s="215" t="s">
        <v>585</v>
      </c>
      <c r="D53" s="210"/>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row>
    <row r="54" spans="1:44" ht="56.25" customHeight="1">
      <c r="A54" s="454"/>
      <c r="B54" s="216" t="s">
        <v>254</v>
      </c>
      <c r="C54" s="215" t="s">
        <v>586</v>
      </c>
      <c r="D54" s="210"/>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row>
    <row r="55" spans="1:44" ht="30" customHeight="1">
      <c r="A55" s="454" t="s">
        <v>587</v>
      </c>
      <c r="B55" s="212" t="s">
        <v>588</v>
      </c>
      <c r="C55" s="215" t="s">
        <v>589</v>
      </c>
      <c r="D55" s="210"/>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row>
    <row r="56" spans="1:44" ht="30" customHeight="1">
      <c r="A56" s="454"/>
      <c r="B56" s="212" t="s">
        <v>590</v>
      </c>
      <c r="C56" s="215" t="s">
        <v>591</v>
      </c>
      <c r="D56" s="210"/>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row>
    <row r="57" spans="1:44" ht="30" customHeight="1">
      <c r="A57" s="454"/>
      <c r="B57" s="212" t="s">
        <v>592</v>
      </c>
      <c r="C57" s="215" t="s">
        <v>593</v>
      </c>
      <c r="D57" s="210"/>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row>
    <row r="58" spans="1:44" ht="30" customHeight="1">
      <c r="A58" s="454"/>
      <c r="B58" s="212" t="s">
        <v>594</v>
      </c>
      <c r="C58" s="215" t="s">
        <v>595</v>
      </c>
      <c r="D58" s="210"/>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row>
    <row r="59" spans="1:44" ht="30" customHeight="1">
      <c r="A59" s="454"/>
      <c r="B59" s="212" t="s">
        <v>596</v>
      </c>
      <c r="C59" s="215" t="s">
        <v>597</v>
      </c>
      <c r="D59" s="210"/>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row>
    <row r="60" spans="1:44" ht="30" customHeight="1">
      <c r="A60" s="454"/>
      <c r="B60" s="212" t="s">
        <v>598</v>
      </c>
      <c r="C60" s="215" t="s">
        <v>599</v>
      </c>
      <c r="D60" s="210"/>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row>
    <row r="61" spans="1:44" ht="30" customHeight="1">
      <c r="A61" s="454"/>
      <c r="B61" s="212" t="s">
        <v>600</v>
      </c>
      <c r="C61" s="215" t="s">
        <v>601</v>
      </c>
      <c r="D61" s="210"/>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row>
    <row r="62" spans="1:44" ht="60" customHeight="1">
      <c r="A62" s="454"/>
      <c r="B62" s="216" t="s">
        <v>255</v>
      </c>
      <c r="C62" s="215" t="s">
        <v>602</v>
      </c>
      <c r="D62" s="210"/>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row>
    <row r="63" spans="1:44" ht="30" customHeight="1">
      <c r="A63" s="454" t="s">
        <v>603</v>
      </c>
      <c r="B63" s="212" t="s">
        <v>604</v>
      </c>
      <c r="C63" s="215" t="s">
        <v>605</v>
      </c>
      <c r="D63" s="210"/>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row>
    <row r="64" spans="1:44" ht="30" customHeight="1">
      <c r="A64" s="454"/>
      <c r="B64" s="212" t="s">
        <v>606</v>
      </c>
      <c r="C64" s="215" t="s">
        <v>607</v>
      </c>
      <c r="D64" s="210"/>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row>
    <row r="65" spans="1:44" ht="30" customHeight="1">
      <c r="A65" s="454"/>
      <c r="B65" s="212" t="s">
        <v>608</v>
      </c>
      <c r="C65" s="215" t="s">
        <v>609</v>
      </c>
      <c r="D65" s="210"/>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row>
    <row r="66" spans="1:44" ht="30" customHeight="1">
      <c r="A66" s="454"/>
      <c r="B66" s="212" t="s">
        <v>610</v>
      </c>
      <c r="C66" s="215" t="s">
        <v>611</v>
      </c>
      <c r="D66" s="210"/>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row>
    <row r="67" spans="1:44" ht="30" customHeight="1">
      <c r="A67" s="454"/>
      <c r="B67" s="212" t="s">
        <v>612</v>
      </c>
      <c r="C67" s="215" t="s">
        <v>613</v>
      </c>
      <c r="D67" s="210"/>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row>
    <row r="68" spans="1:44" ht="30" customHeight="1">
      <c r="A68" s="454"/>
      <c r="B68" s="212" t="s">
        <v>614</v>
      </c>
      <c r="C68" s="215" t="s">
        <v>615</v>
      </c>
      <c r="D68" s="210"/>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row>
    <row r="69" spans="1:44" ht="30" customHeight="1">
      <c r="A69" s="454"/>
      <c r="B69" s="212" t="s">
        <v>616</v>
      </c>
      <c r="C69" s="215" t="s">
        <v>617</v>
      </c>
      <c r="D69" s="210"/>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row>
    <row r="70" spans="1:44" ht="30" customHeight="1">
      <c r="A70" s="454"/>
      <c r="B70" s="212" t="s">
        <v>618</v>
      </c>
      <c r="C70" s="215" t="s">
        <v>619</v>
      </c>
      <c r="D70" s="210"/>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row>
    <row r="71" spans="1:44" ht="30" customHeight="1">
      <c r="A71" s="455"/>
      <c r="B71" s="212" t="s">
        <v>620</v>
      </c>
      <c r="C71" s="215" t="s">
        <v>621</v>
      </c>
      <c r="D71" s="210"/>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row>
    <row r="72" spans="1:44" ht="65.25" customHeight="1">
      <c r="A72" s="455"/>
      <c r="B72" s="216" t="s">
        <v>256</v>
      </c>
      <c r="C72" s="215" t="s">
        <v>622</v>
      </c>
      <c r="D72" s="210"/>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row>
    <row r="73" spans="1:44" ht="30" customHeight="1">
      <c r="A73" s="454" t="s">
        <v>623</v>
      </c>
      <c r="B73" s="212" t="s">
        <v>624</v>
      </c>
      <c r="C73" s="215" t="s">
        <v>625</v>
      </c>
      <c r="D73" s="210"/>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row>
    <row r="74" spans="1:44" ht="30" customHeight="1">
      <c r="A74" s="454"/>
      <c r="B74" s="212" t="s">
        <v>626</v>
      </c>
      <c r="C74" s="215" t="s">
        <v>627</v>
      </c>
      <c r="D74" s="210"/>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row>
    <row r="75" spans="1:44" ht="30" customHeight="1">
      <c r="A75" s="454"/>
      <c r="B75" s="212" t="s">
        <v>628</v>
      </c>
      <c r="C75" s="215" t="s">
        <v>629</v>
      </c>
      <c r="D75" s="210"/>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row>
    <row r="76" spans="1:44" ht="30" customHeight="1">
      <c r="A76" s="454"/>
      <c r="B76" s="212" t="s">
        <v>630</v>
      </c>
      <c r="C76" s="215" t="s">
        <v>631</v>
      </c>
      <c r="D76" s="210"/>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row>
    <row r="77" spans="1:44" ht="30" customHeight="1">
      <c r="A77" s="454"/>
      <c r="B77" s="212" t="s">
        <v>632</v>
      </c>
      <c r="C77" s="215" t="s">
        <v>633</v>
      </c>
      <c r="D77" s="210"/>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row>
    <row r="78" spans="1:44" ht="30" customHeight="1">
      <c r="A78" s="454"/>
      <c r="B78" s="212" t="s">
        <v>634</v>
      </c>
      <c r="C78" s="215" t="s">
        <v>635</v>
      </c>
      <c r="D78" s="210"/>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row>
    <row r="79" spans="1:44" ht="30" customHeight="1">
      <c r="A79" s="454"/>
      <c r="B79" s="212" t="s">
        <v>636</v>
      </c>
      <c r="C79" s="215" t="s">
        <v>637</v>
      </c>
      <c r="D79" s="210"/>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row>
    <row r="80" spans="1:44" ht="66" customHeight="1">
      <c r="A80" s="455"/>
      <c r="B80" s="216" t="s">
        <v>257</v>
      </c>
      <c r="C80" s="215" t="s">
        <v>638</v>
      </c>
      <c r="D80" s="210"/>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row>
    <row r="81" spans="1:44" ht="30" customHeight="1">
      <c r="A81" s="454" t="s">
        <v>639</v>
      </c>
      <c r="B81" s="212" t="s">
        <v>640</v>
      </c>
      <c r="C81" s="215" t="s">
        <v>641</v>
      </c>
      <c r="D81" s="210"/>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row>
    <row r="82" spans="1:44" ht="30" customHeight="1">
      <c r="A82" s="454"/>
      <c r="B82" s="212" t="s">
        <v>642</v>
      </c>
      <c r="C82" s="215" t="s">
        <v>643</v>
      </c>
      <c r="D82" s="210"/>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row>
    <row r="83" spans="1:44" ht="30" customHeight="1">
      <c r="A83" s="454"/>
      <c r="B83" s="212" t="s">
        <v>644</v>
      </c>
      <c r="C83" s="215" t="s">
        <v>645</v>
      </c>
      <c r="D83" s="210"/>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row>
    <row r="84" spans="1:44" ht="30" customHeight="1">
      <c r="A84" s="454"/>
      <c r="B84" s="212" t="s">
        <v>646</v>
      </c>
      <c r="C84" s="215" t="s">
        <v>647</v>
      </c>
      <c r="D84" s="210"/>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row>
    <row r="85" spans="1:44" ht="30" customHeight="1">
      <c r="A85" s="454"/>
      <c r="B85" s="212" t="s">
        <v>648</v>
      </c>
      <c r="C85" s="215" t="s">
        <v>649</v>
      </c>
      <c r="D85" s="210"/>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row>
    <row r="86" spans="1:44" ht="30" customHeight="1">
      <c r="A86" s="454"/>
      <c r="B86" s="212" t="s">
        <v>650</v>
      </c>
      <c r="C86" s="215" t="s">
        <v>651</v>
      </c>
      <c r="D86" s="210"/>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row>
    <row r="87" spans="1:44" ht="30" customHeight="1">
      <c r="A87" s="454"/>
      <c r="B87" s="212" t="s">
        <v>652</v>
      </c>
      <c r="C87" s="215" t="s">
        <v>653</v>
      </c>
      <c r="D87" s="210"/>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row>
    <row r="88" spans="1:44" ht="30" customHeight="1">
      <c r="A88" s="454"/>
      <c r="B88" s="212" t="s">
        <v>654</v>
      </c>
      <c r="C88" s="215" t="s">
        <v>655</v>
      </c>
      <c r="D88" s="210"/>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row>
    <row r="89" spans="1:44" ht="30" customHeight="1">
      <c r="A89" s="454"/>
      <c r="B89" s="212" t="s">
        <v>656</v>
      </c>
      <c r="C89" s="215" t="s">
        <v>657</v>
      </c>
      <c r="D89" s="210"/>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row>
    <row r="90" spans="1:44" ht="30" customHeight="1">
      <c r="A90" s="454"/>
      <c r="B90" s="212" t="s">
        <v>658</v>
      </c>
      <c r="C90" s="215" t="s">
        <v>659</v>
      </c>
      <c r="D90" s="210"/>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row>
    <row r="91" spans="1:44" ht="30" customHeight="1">
      <c r="A91" s="454"/>
      <c r="B91" s="212" t="s">
        <v>660</v>
      </c>
      <c r="C91" s="215" t="s">
        <v>661</v>
      </c>
      <c r="D91" s="210"/>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row>
    <row r="92" spans="1:44" ht="30" customHeight="1">
      <c r="A92" s="454"/>
      <c r="B92" s="212" t="s">
        <v>662</v>
      </c>
      <c r="C92" s="215" t="s">
        <v>663</v>
      </c>
      <c r="D92" s="210"/>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row>
    <row r="93" spans="1:44" ht="57.75" customHeight="1">
      <c r="A93" s="454"/>
      <c r="B93" s="216" t="s">
        <v>258</v>
      </c>
      <c r="C93" s="215" t="s">
        <v>664</v>
      </c>
      <c r="D93" s="210"/>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row>
    <row r="94" spans="1:44" ht="30" customHeight="1">
      <c r="A94" s="454" t="s">
        <v>665</v>
      </c>
      <c r="B94" s="212" t="s">
        <v>666</v>
      </c>
      <c r="C94" s="215" t="s">
        <v>667</v>
      </c>
      <c r="D94" s="210"/>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row>
    <row r="95" spans="1:44" ht="30" customHeight="1">
      <c r="A95" s="454"/>
      <c r="B95" s="212" t="s">
        <v>668</v>
      </c>
      <c r="C95" s="215" t="s">
        <v>669</v>
      </c>
      <c r="D95" s="210"/>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row>
    <row r="96" spans="1:44" ht="30" customHeight="1">
      <c r="A96" s="454"/>
      <c r="B96" s="212" t="s">
        <v>670</v>
      </c>
      <c r="C96" s="215" t="s">
        <v>671</v>
      </c>
      <c r="D96" s="210"/>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row>
    <row r="97" spans="1:44" ht="30" customHeight="1">
      <c r="A97" s="454"/>
      <c r="B97" s="212" t="s">
        <v>672</v>
      </c>
      <c r="C97" s="215" t="s">
        <v>673</v>
      </c>
      <c r="D97" s="210"/>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row>
    <row r="98" spans="1:44" ht="30" customHeight="1">
      <c r="A98" s="454"/>
      <c r="B98" s="212" t="s">
        <v>674</v>
      </c>
      <c r="C98" s="215" t="s">
        <v>675</v>
      </c>
      <c r="D98" s="210"/>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row>
    <row r="99" spans="1:44" ht="30" customHeight="1">
      <c r="A99" s="454"/>
      <c r="B99" s="212" t="s">
        <v>676</v>
      </c>
      <c r="C99" s="215" t="s">
        <v>677</v>
      </c>
      <c r="D99" s="210"/>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row>
    <row r="100" spans="1:44" ht="30" customHeight="1">
      <c r="A100" s="454"/>
      <c r="B100" s="212" t="s">
        <v>678</v>
      </c>
      <c r="C100" s="215" t="s">
        <v>679</v>
      </c>
      <c r="D100" s="210"/>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row>
    <row r="101" spans="1:44" ht="30" customHeight="1">
      <c r="A101" s="454"/>
      <c r="B101" s="212" t="s">
        <v>680</v>
      </c>
      <c r="C101" s="215" t="s">
        <v>681</v>
      </c>
      <c r="D101" s="210"/>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row>
    <row r="102" spans="1:44" ht="30" customHeight="1">
      <c r="A102" s="455"/>
      <c r="B102" s="212" t="s">
        <v>682</v>
      </c>
      <c r="C102" s="215" t="s">
        <v>683</v>
      </c>
      <c r="D102" s="210"/>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row>
    <row r="103" spans="1:44" ht="63.75" customHeight="1">
      <c r="A103" s="455"/>
      <c r="B103" s="216" t="s">
        <v>259</v>
      </c>
      <c r="C103" s="215" t="s">
        <v>684</v>
      </c>
      <c r="D103" s="210"/>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row>
    <row r="104" spans="1:44" ht="165" customHeight="1">
      <c r="A104" s="214"/>
      <c r="B104" s="214" t="s">
        <v>266</v>
      </c>
      <c r="C104" s="215" t="s">
        <v>685</v>
      </c>
      <c r="D104" s="210"/>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row>
    <row r="105" spans="1:44" ht="49.5" customHeight="1">
      <c r="A105" s="456" t="s">
        <v>686</v>
      </c>
      <c r="B105" s="213" t="s">
        <v>687</v>
      </c>
      <c r="C105" s="215" t="s">
        <v>688</v>
      </c>
      <c r="D105" s="210"/>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row>
    <row r="106" spans="1:44" ht="49.5" customHeight="1">
      <c r="A106" s="457"/>
      <c r="B106" s="213" t="s">
        <v>689</v>
      </c>
      <c r="C106" s="215" t="s">
        <v>690</v>
      </c>
      <c r="D106" s="210"/>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row>
    <row r="107" spans="1:44" ht="49.5" customHeight="1">
      <c r="A107" s="457"/>
      <c r="B107" s="213" t="s">
        <v>691</v>
      </c>
      <c r="C107" s="215" t="s">
        <v>692</v>
      </c>
      <c r="D107" s="210"/>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row>
    <row r="108" spans="1:44" ht="45.75" customHeight="1">
      <c r="A108" s="457"/>
      <c r="B108" s="213" t="s">
        <v>693</v>
      </c>
      <c r="C108" s="215" t="s">
        <v>694</v>
      </c>
      <c r="D108" s="210"/>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row>
    <row r="109" spans="1:44" ht="49.5" customHeight="1">
      <c r="A109" s="458"/>
      <c r="B109" s="213" t="s">
        <v>695</v>
      </c>
      <c r="C109" s="215" t="s">
        <v>696</v>
      </c>
      <c r="D109" s="210"/>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row>
    <row r="110" spans="1:44" ht="123.75" customHeight="1">
      <c r="A110" s="459" t="s">
        <v>260</v>
      </c>
      <c r="B110" s="214" t="s">
        <v>261</v>
      </c>
      <c r="C110" s="215" t="s">
        <v>697</v>
      </c>
      <c r="D110" s="210"/>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row>
    <row r="111" spans="1:44" ht="49.5" customHeight="1">
      <c r="A111" s="460"/>
      <c r="B111" s="213" t="s">
        <v>236</v>
      </c>
      <c r="C111" s="215" t="s">
        <v>698</v>
      </c>
      <c r="D111" s="210"/>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row>
    <row r="112" spans="1:44" ht="73.5" customHeight="1">
      <c r="A112" s="460"/>
      <c r="B112" s="213" t="s">
        <v>237</v>
      </c>
      <c r="C112" s="215" t="s">
        <v>699</v>
      </c>
      <c r="D112" s="210"/>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row>
    <row r="113" spans="1:44" ht="60.75" customHeight="1">
      <c r="A113" s="460"/>
      <c r="B113" s="213" t="s">
        <v>262</v>
      </c>
      <c r="C113" s="215" t="s">
        <v>700</v>
      </c>
      <c r="D113" s="210"/>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row>
    <row r="114" spans="1:44" ht="62.25" customHeight="1">
      <c r="A114" s="460"/>
      <c r="B114" s="213" t="s">
        <v>238</v>
      </c>
      <c r="C114" s="215" t="s">
        <v>701</v>
      </c>
      <c r="D114" s="210"/>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row>
    <row r="115" spans="1:44" ht="49.5" customHeight="1">
      <c r="A115" s="460"/>
      <c r="B115" s="213" t="s">
        <v>263</v>
      </c>
      <c r="C115" s="215" t="s">
        <v>702</v>
      </c>
      <c r="D115" s="210"/>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row>
    <row r="116" spans="1:44" ht="64.5" customHeight="1">
      <c r="A116" s="460"/>
      <c r="B116" s="213" t="s">
        <v>239</v>
      </c>
      <c r="C116" s="215" t="s">
        <v>703</v>
      </c>
      <c r="D116" s="210"/>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row>
    <row r="117" spans="1:44" ht="87" customHeight="1">
      <c r="A117" s="460"/>
      <c r="B117" s="213" t="s">
        <v>240</v>
      </c>
      <c r="C117" s="215" t="s">
        <v>704</v>
      </c>
      <c r="D117" s="210"/>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row>
    <row r="118" spans="1:44" ht="66" customHeight="1">
      <c r="A118" s="460"/>
      <c r="B118" s="213" t="s">
        <v>241</v>
      </c>
      <c r="C118" s="215" t="s">
        <v>705</v>
      </c>
      <c r="D118" s="210"/>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row>
    <row r="119" spans="1:44" ht="43.5" customHeight="1">
      <c r="A119" s="460"/>
      <c r="B119" s="213" t="s">
        <v>242</v>
      </c>
      <c r="C119" s="215" t="s">
        <v>706</v>
      </c>
      <c r="D119" s="210"/>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row>
    <row r="120" spans="1:44" ht="49.5" customHeight="1">
      <c r="A120" s="460"/>
      <c r="B120" s="213" t="s">
        <v>707</v>
      </c>
      <c r="C120" s="215" t="s">
        <v>708</v>
      </c>
      <c r="D120" s="210"/>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row>
    <row r="121" spans="1:44" ht="49.5" customHeight="1">
      <c r="A121" s="460"/>
      <c r="B121" s="213" t="s">
        <v>709</v>
      </c>
      <c r="C121" s="215" t="s">
        <v>710</v>
      </c>
      <c r="D121" s="210"/>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row>
    <row r="122" spans="1:44" ht="49.5" customHeight="1">
      <c r="A122" s="461"/>
      <c r="B122" s="213" t="s">
        <v>711</v>
      </c>
      <c r="C122" s="215" t="s">
        <v>712</v>
      </c>
      <c r="D122" s="210"/>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row>
    <row r="123" spans="1:44" ht="139.5" customHeight="1">
      <c r="A123" s="453" t="s">
        <v>264</v>
      </c>
      <c r="B123" s="214" t="s">
        <v>267</v>
      </c>
      <c r="C123" s="215" t="s">
        <v>713</v>
      </c>
      <c r="D123" s="210"/>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row>
    <row r="124" spans="1:44" ht="49.5" customHeight="1">
      <c r="A124" s="453"/>
      <c r="B124" s="213" t="s">
        <v>236</v>
      </c>
      <c r="C124" s="215" t="s">
        <v>714</v>
      </c>
      <c r="D124" s="210"/>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row>
    <row r="125" spans="1:44" ht="59.25" customHeight="1">
      <c r="A125" s="453"/>
      <c r="B125" s="213" t="s">
        <v>237</v>
      </c>
      <c r="C125" s="215" t="s">
        <v>715</v>
      </c>
      <c r="D125" s="210"/>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row>
    <row r="126" spans="1:44" ht="60.75" customHeight="1">
      <c r="A126" s="453"/>
      <c r="B126" s="213" t="s">
        <v>262</v>
      </c>
      <c r="C126" s="215" t="s">
        <v>716</v>
      </c>
      <c r="D126" s="210"/>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row>
    <row r="127" spans="1:44" ht="60.75" customHeight="1">
      <c r="A127" s="453"/>
      <c r="B127" s="213" t="s">
        <v>238</v>
      </c>
      <c r="C127" s="215" t="s">
        <v>717</v>
      </c>
      <c r="D127" s="210"/>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row>
    <row r="128" spans="1:44" ht="49.5" customHeight="1">
      <c r="A128" s="453"/>
      <c r="B128" s="213" t="s">
        <v>263</v>
      </c>
      <c r="C128" s="215" t="s">
        <v>718</v>
      </c>
      <c r="D128" s="210"/>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row>
    <row r="129" spans="1:44" ht="59.25" customHeight="1">
      <c r="A129" s="453"/>
      <c r="B129" s="213" t="s">
        <v>239</v>
      </c>
      <c r="C129" s="215" t="s">
        <v>719</v>
      </c>
      <c r="D129" s="210"/>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row>
    <row r="130" spans="1:44" ht="81" customHeight="1">
      <c r="A130" s="453"/>
      <c r="B130" s="213" t="s">
        <v>240</v>
      </c>
      <c r="C130" s="215" t="s">
        <v>720</v>
      </c>
      <c r="D130" s="210"/>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row>
    <row r="131" spans="1:44" ht="63" customHeight="1">
      <c r="A131" s="453"/>
      <c r="B131" s="213" t="s">
        <v>241</v>
      </c>
      <c r="C131" s="215" t="s">
        <v>721</v>
      </c>
      <c r="D131" s="210"/>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row>
    <row r="132" spans="1:44" ht="42" customHeight="1">
      <c r="A132" s="453"/>
      <c r="B132" s="213" t="s">
        <v>242</v>
      </c>
      <c r="C132" s="215" t="s">
        <v>722</v>
      </c>
      <c r="D132" s="210"/>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row>
    <row r="133" spans="1:44" ht="49.5" customHeight="1">
      <c r="A133" s="453"/>
      <c r="B133" s="213" t="s">
        <v>707</v>
      </c>
      <c r="C133" s="215" t="s">
        <v>723</v>
      </c>
      <c r="D133" s="210"/>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row>
    <row r="134" spans="1:44" ht="49.5" customHeight="1">
      <c r="A134" s="453"/>
      <c r="B134" s="213" t="s">
        <v>709</v>
      </c>
      <c r="C134" s="215" t="s">
        <v>724</v>
      </c>
      <c r="D134" s="210"/>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row>
    <row r="135" spans="1:44" ht="49.5" customHeight="1">
      <c r="A135" s="453"/>
      <c r="B135" s="213" t="s">
        <v>711</v>
      </c>
      <c r="C135" s="215" t="s">
        <v>725</v>
      </c>
      <c r="D135" s="210"/>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row>
    <row r="137" spans="2:23" ht="29.25" customHeight="1">
      <c r="B137" s="462" t="s">
        <v>243</v>
      </c>
      <c r="C137" s="462"/>
      <c r="D137" s="462"/>
      <c r="E137" s="462"/>
      <c r="F137" s="462"/>
      <c r="G137" s="462"/>
      <c r="H137" s="462"/>
      <c r="I137" s="462"/>
      <c r="J137" s="462"/>
      <c r="K137" s="462"/>
      <c r="L137" s="462"/>
      <c r="M137" s="462"/>
      <c r="N137" s="462"/>
      <c r="O137" s="462"/>
      <c r="P137" s="462"/>
      <c r="Q137" s="462"/>
      <c r="R137" s="462"/>
      <c r="S137" s="462"/>
      <c r="T137" s="462"/>
      <c r="U137" s="462"/>
      <c r="V137" s="462"/>
      <c r="W137" s="462"/>
    </row>
    <row r="138" spans="2:23" ht="36.75" customHeight="1">
      <c r="B138" s="445" t="s">
        <v>244</v>
      </c>
      <c r="C138" s="445"/>
      <c r="D138" s="445"/>
      <c r="E138" s="445"/>
      <c r="F138" s="445"/>
      <c r="G138" s="445"/>
      <c r="H138" s="445"/>
      <c r="I138" s="445"/>
      <c r="J138" s="445"/>
      <c r="K138" s="445"/>
      <c r="L138" s="445"/>
      <c r="M138" s="445"/>
      <c r="N138" s="445"/>
      <c r="O138" s="445"/>
      <c r="P138" s="445"/>
      <c r="Q138" s="445"/>
      <c r="R138" s="445"/>
      <c r="S138" s="445"/>
      <c r="T138" s="445"/>
      <c r="U138" s="445"/>
      <c r="V138" s="445"/>
      <c r="W138" s="445"/>
    </row>
    <row r="139" spans="2:36" ht="27" customHeight="1">
      <c r="B139" s="445" t="s">
        <v>270</v>
      </c>
      <c r="C139" s="445"/>
      <c r="D139" s="445"/>
      <c r="E139" s="445"/>
      <c r="F139" s="445"/>
      <c r="G139" s="445"/>
      <c r="H139" s="445"/>
      <c r="I139" s="445"/>
      <c r="J139" s="445"/>
      <c r="K139" s="445"/>
      <c r="L139" s="445"/>
      <c r="M139" s="445"/>
      <c r="N139" s="445"/>
      <c r="O139" s="445"/>
      <c r="P139" s="445"/>
      <c r="Q139" s="445"/>
      <c r="R139" s="445"/>
      <c r="S139" s="445"/>
      <c r="T139" s="445"/>
      <c r="U139" s="445"/>
      <c r="V139" s="445"/>
      <c r="W139" s="445"/>
      <c r="Y139" s="447"/>
      <c r="Z139" s="447"/>
      <c r="AA139" s="447"/>
      <c r="AB139" s="448"/>
      <c r="AC139" s="448"/>
      <c r="AD139" s="448"/>
      <c r="AE139" s="448"/>
      <c r="AF139" s="448"/>
      <c r="AG139" s="448"/>
      <c r="AH139" s="448"/>
      <c r="AI139" s="448"/>
      <c r="AJ139" s="448"/>
    </row>
    <row r="140" spans="25:36" ht="18.75">
      <c r="Y140" s="194"/>
      <c r="Z140" s="195"/>
      <c r="AA140" s="196"/>
      <c r="AB140" s="204"/>
      <c r="AC140" s="205"/>
      <c r="AD140" s="205"/>
      <c r="AE140" s="205"/>
      <c r="AF140" s="205"/>
      <c r="AG140" s="206"/>
      <c r="AH140" s="206"/>
      <c r="AI140" s="206"/>
      <c r="AJ140" s="120"/>
    </row>
    <row r="141" spans="25:36" ht="56.25" customHeight="1">
      <c r="Y141" s="449"/>
      <c r="Z141" s="449"/>
      <c r="AA141" s="449"/>
      <c r="AB141" s="450"/>
      <c r="AC141" s="450"/>
      <c r="AD141" s="450"/>
      <c r="AE141" s="450"/>
      <c r="AF141" s="450"/>
      <c r="AG141" s="450"/>
      <c r="AH141" s="450"/>
      <c r="AI141" s="450"/>
      <c r="AJ141" s="450"/>
    </row>
    <row r="142" spans="25:36" ht="18.75">
      <c r="Y142" s="193"/>
      <c r="Z142" s="193"/>
      <c r="AA142" s="193"/>
      <c r="AB142" s="205"/>
      <c r="AC142" s="205"/>
      <c r="AD142" s="205"/>
      <c r="AE142" s="205"/>
      <c r="AF142" s="205"/>
      <c r="AG142" s="120"/>
      <c r="AH142" s="120"/>
      <c r="AI142" s="120"/>
      <c r="AJ142" s="120"/>
    </row>
    <row r="143" spans="25:36" ht="41.25" customHeight="1">
      <c r="Y143" s="120"/>
      <c r="Z143" s="120"/>
      <c r="AA143" s="207"/>
      <c r="AB143" s="451"/>
      <c r="AC143" s="451"/>
      <c r="AD143" s="451"/>
      <c r="AE143" s="452"/>
      <c r="AF143" s="452"/>
      <c r="AG143" s="452"/>
      <c r="AH143" s="452"/>
      <c r="AI143" s="123"/>
      <c r="AJ143" s="120"/>
    </row>
    <row r="144" spans="25:36" ht="16.5" customHeight="1">
      <c r="Y144" s="123"/>
      <c r="Z144" s="123"/>
      <c r="AA144" s="123"/>
      <c r="AB144" s="446"/>
      <c r="AC144" s="446"/>
      <c r="AD144" s="446"/>
      <c r="AE144" s="197"/>
      <c r="AF144" s="197"/>
      <c r="AG144" s="198"/>
      <c r="AH144" s="120"/>
      <c r="AI144" s="120"/>
      <c r="AJ144" s="120"/>
    </row>
    <row r="145" ht="14.25" customHeight="1"/>
  </sheetData>
  <sheetProtection/>
  <mergeCells count="73">
    <mergeCell ref="B137:W137"/>
    <mergeCell ref="B138:W138"/>
    <mergeCell ref="D5:D7"/>
    <mergeCell ref="A8:B8"/>
    <mergeCell ref="A9:B9"/>
    <mergeCell ref="A10:A23"/>
    <mergeCell ref="F6:G6"/>
    <mergeCell ref="H6:H7"/>
    <mergeCell ref="I6:I7"/>
    <mergeCell ref="J6:J7"/>
    <mergeCell ref="AK5:AR5"/>
    <mergeCell ref="E6:E7"/>
    <mergeCell ref="AO6:AO7"/>
    <mergeCell ref="R6:R7"/>
    <mergeCell ref="U6:U7"/>
    <mergeCell ref="V6:V7"/>
    <mergeCell ref="AR6:AR7"/>
    <mergeCell ref="AE6:AE7"/>
    <mergeCell ref="AF6:AF7"/>
    <mergeCell ref="AG6:AG7"/>
    <mergeCell ref="O6:P6"/>
    <mergeCell ref="Q6:Q7"/>
    <mergeCell ref="W6:W7"/>
    <mergeCell ref="K6:K7"/>
    <mergeCell ref="L6:N6"/>
    <mergeCell ref="AA5:AB5"/>
    <mergeCell ref="AC5:AC7"/>
    <mergeCell ref="X6:X7"/>
    <mergeCell ref="AQ6:AQ7"/>
    <mergeCell ref="Y6:Y7"/>
    <mergeCell ref="AP6:AP7"/>
    <mergeCell ref="AM6:AM7"/>
    <mergeCell ref="AN6:AN7"/>
    <mergeCell ref="AI6:AI7"/>
    <mergeCell ref="AK6:AL6"/>
    <mergeCell ref="U5:V5"/>
    <mergeCell ref="AD5:AI5"/>
    <mergeCell ref="AJ5:AJ7"/>
    <mergeCell ref="Z6:Z7"/>
    <mergeCell ref="AA6:AA7"/>
    <mergeCell ref="AB6:AB7"/>
    <mergeCell ref="AD6:AD7"/>
    <mergeCell ref="AH6:AH7"/>
    <mergeCell ref="W5:X5"/>
    <mergeCell ref="Y5:Z5"/>
    <mergeCell ref="A73:A80"/>
    <mergeCell ref="I2:X2"/>
    <mergeCell ref="A3:AE3"/>
    <mergeCell ref="A4:AK4"/>
    <mergeCell ref="A5:B7"/>
    <mergeCell ref="C5:C7"/>
    <mergeCell ref="E5:K5"/>
    <mergeCell ref="L5:R5"/>
    <mergeCell ref="S5:S7"/>
    <mergeCell ref="T5:T7"/>
    <mergeCell ref="A123:A135"/>
    <mergeCell ref="A24:A33"/>
    <mergeCell ref="A34:A45"/>
    <mergeCell ref="A46:A54"/>
    <mergeCell ref="A55:A62"/>
    <mergeCell ref="A63:A72"/>
    <mergeCell ref="A81:A93"/>
    <mergeCell ref="A94:A103"/>
    <mergeCell ref="A105:A109"/>
    <mergeCell ref="A110:A122"/>
    <mergeCell ref="B139:W139"/>
    <mergeCell ref="AB144:AD144"/>
    <mergeCell ref="Y139:AA139"/>
    <mergeCell ref="AB139:AJ139"/>
    <mergeCell ref="Y141:AA141"/>
    <mergeCell ref="AB141:AJ141"/>
    <mergeCell ref="AB143:AD143"/>
    <mergeCell ref="AE143:AH143"/>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26" r:id="rId4"/>
  <drawing r:id="rId3"/>
  <legacyDrawing r:id="rId2"/>
</worksheet>
</file>

<file path=xl/worksheets/sheet7.xml><?xml version="1.0" encoding="utf-8"?>
<worksheet xmlns="http://schemas.openxmlformats.org/spreadsheetml/2006/main" xmlns:r="http://schemas.openxmlformats.org/officeDocument/2006/relationships">
  <sheetPr codeName="Лист2">
    <tabColor indexed="10"/>
  </sheetPr>
  <dimension ref="A1:E1332"/>
  <sheetViews>
    <sheetView zoomScale="90" zoomScaleNormal="90"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2.57421875" style="89" customWidth="1"/>
    <col min="2" max="2" width="14.7109375" style="103" customWidth="1"/>
    <col min="3" max="3" width="55.140625" style="90" customWidth="1"/>
    <col min="4" max="4" width="67.28125" style="90" customWidth="1"/>
    <col min="5" max="5" width="21.57421875" style="89" customWidth="1"/>
    <col min="6" max="16384" width="9.140625" style="3" customWidth="1"/>
  </cols>
  <sheetData>
    <row r="1" spans="1:5" ht="22.5" customHeight="1" thickBot="1">
      <c r="A1" s="98" t="s">
        <v>102</v>
      </c>
      <c r="B1" s="104" t="s">
        <v>103</v>
      </c>
      <c r="C1" s="178" t="s">
        <v>104</v>
      </c>
      <c r="D1" s="178" t="s">
        <v>105</v>
      </c>
      <c r="E1" s="105" t="s">
        <v>142</v>
      </c>
    </row>
    <row r="2" spans="1:5" s="179" customFormat="1" ht="38.25">
      <c r="A2" s="182">
        <f>IF((SUM('Раздел 4'!F61:AT61)=0),"","Неверно!")</f>
      </c>
      <c r="B2" s="181" t="s">
        <v>821</v>
      </c>
      <c r="C2" s="180" t="s">
        <v>822</v>
      </c>
      <c r="D2" s="180" t="s">
        <v>734</v>
      </c>
      <c r="E2" s="183" t="str">
        <f>CONCATENATE(SUM('Раздел 4'!F61:AT61),"=",0)</f>
        <v>0=0</v>
      </c>
    </row>
    <row r="3" spans="1:5" s="179" customFormat="1" ht="38.25">
      <c r="A3" s="182">
        <f>IF((SUM('Раздел 4'!F62:AT62)=0),"","Неверно!")</f>
      </c>
      <c r="B3" s="181" t="s">
        <v>823</v>
      </c>
      <c r="C3" s="180" t="s">
        <v>824</v>
      </c>
      <c r="D3" s="180" t="s">
        <v>734</v>
      </c>
      <c r="E3" s="183" t="str">
        <f>CONCATENATE(SUM('Раздел 4'!F62:AT62),"=",0)</f>
        <v>0=0</v>
      </c>
    </row>
    <row r="4" spans="1:5" s="179" customFormat="1" ht="38.25">
      <c r="A4" s="182">
        <f>IF((SUM('Разделы 1, 2'!O10:O10)&lt;=SUM('Разделы 1, 2'!J10:J10)),"","Неверно!")</f>
      </c>
      <c r="B4" s="181" t="s">
        <v>825</v>
      </c>
      <c r="C4" s="180" t="s">
        <v>826</v>
      </c>
      <c r="D4" s="180" t="s">
        <v>733</v>
      </c>
      <c r="E4" s="183" t="str">
        <f>CONCATENATE(SUM('Разделы 1, 2'!O10:O10),"&lt;=",SUM('Разделы 1, 2'!J10:J10))</f>
        <v>0&lt;=541</v>
      </c>
    </row>
    <row r="5" spans="1:5" s="179" customFormat="1" ht="38.25">
      <c r="A5" s="182">
        <f>IF((SUM('Раздел 3'!AE10:AE10)=0),"","Неверно!")</f>
      </c>
      <c r="B5" s="181" t="s">
        <v>827</v>
      </c>
      <c r="C5" s="180" t="s">
        <v>828</v>
      </c>
      <c r="D5" s="180" t="s">
        <v>431</v>
      </c>
      <c r="E5" s="183" t="str">
        <f>CONCATENATE(SUM('Раздел 3'!AE10:AE10),"=",0)</f>
        <v>0=0</v>
      </c>
    </row>
    <row r="6" spans="1:5" s="179" customFormat="1" ht="38.25">
      <c r="A6" s="182">
        <f>IF((SUM('Раздел 3'!AE11:AE11)=0),"","Неверно!")</f>
      </c>
      <c r="B6" s="181" t="s">
        <v>827</v>
      </c>
      <c r="C6" s="180" t="s">
        <v>828</v>
      </c>
      <c r="D6" s="180" t="s">
        <v>431</v>
      </c>
      <c r="E6" s="183" t="str">
        <f>CONCATENATE(SUM('Раздел 3'!AE11:AE11),"=",0)</f>
        <v>0=0</v>
      </c>
    </row>
    <row r="7" spans="1:5" s="179" customFormat="1" ht="38.25">
      <c r="A7" s="182">
        <f>IF((SUM('Раздел 3'!AE12:AE12)=0),"","Неверно!")</f>
      </c>
      <c r="B7" s="181" t="s">
        <v>827</v>
      </c>
      <c r="C7" s="180" t="s">
        <v>828</v>
      </c>
      <c r="D7" s="180" t="s">
        <v>431</v>
      </c>
      <c r="E7" s="183" t="str">
        <f>CONCATENATE(SUM('Раздел 3'!AE12:AE12),"=",0)</f>
        <v>0=0</v>
      </c>
    </row>
    <row r="8" spans="1:5" s="179" customFormat="1" ht="38.25">
      <c r="A8" s="182">
        <f>IF((SUM('Раздел 3'!AE9:AE9)=0),"","Неверно!")</f>
      </c>
      <c r="B8" s="181" t="s">
        <v>827</v>
      </c>
      <c r="C8" s="180" t="s">
        <v>828</v>
      </c>
      <c r="D8" s="180" t="s">
        <v>431</v>
      </c>
      <c r="E8" s="183" t="str">
        <f>CONCATENATE(SUM('Раздел 3'!AE9:AE9),"=",0)</f>
        <v>0=0</v>
      </c>
    </row>
    <row r="9" spans="1:5" s="179" customFormat="1" ht="38.25">
      <c r="A9" s="182">
        <f>IF((SUM('Раздел 3'!AF10:AF10)=0),"","Неверно!")</f>
      </c>
      <c r="B9" s="181" t="s">
        <v>827</v>
      </c>
      <c r="C9" s="180" t="s">
        <v>828</v>
      </c>
      <c r="D9" s="180" t="s">
        <v>431</v>
      </c>
      <c r="E9" s="183" t="str">
        <f>CONCATENATE(SUM('Раздел 3'!AF10:AF10),"=",0)</f>
        <v>0=0</v>
      </c>
    </row>
    <row r="10" spans="1:5" s="179" customFormat="1" ht="38.25">
      <c r="A10" s="182">
        <f>IF((SUM('Раздел 3'!AF11:AF11)=0),"","Неверно!")</f>
      </c>
      <c r="B10" s="181" t="s">
        <v>827</v>
      </c>
      <c r="C10" s="180" t="s">
        <v>828</v>
      </c>
      <c r="D10" s="180" t="s">
        <v>431</v>
      </c>
      <c r="E10" s="183" t="str">
        <f>CONCATENATE(SUM('Раздел 3'!AF11:AF11),"=",0)</f>
        <v>0=0</v>
      </c>
    </row>
    <row r="11" spans="1:5" s="179" customFormat="1" ht="38.25">
      <c r="A11" s="182">
        <f>IF((SUM('Раздел 3'!AF12:AF12)=0),"","Неверно!")</f>
      </c>
      <c r="B11" s="181" t="s">
        <v>827</v>
      </c>
      <c r="C11" s="180" t="s">
        <v>828</v>
      </c>
      <c r="D11" s="180" t="s">
        <v>431</v>
      </c>
      <c r="E11" s="183" t="str">
        <f>CONCATENATE(SUM('Раздел 3'!AF12:AF12),"=",0)</f>
        <v>0=0</v>
      </c>
    </row>
    <row r="12" spans="1:5" s="179" customFormat="1" ht="38.25">
      <c r="A12" s="182">
        <f>IF((SUM('Раздел 3'!AF9:AF9)=0),"","Неверно!")</f>
      </c>
      <c r="B12" s="181" t="s">
        <v>827</v>
      </c>
      <c r="C12" s="180" t="s">
        <v>828</v>
      </c>
      <c r="D12" s="180" t="s">
        <v>431</v>
      </c>
      <c r="E12" s="183" t="str">
        <f>CONCATENATE(SUM('Раздел 3'!AF9:AF9),"=",0)</f>
        <v>0=0</v>
      </c>
    </row>
    <row r="13" spans="1:5" s="179" customFormat="1" ht="38.25">
      <c r="A13" s="182">
        <f>IF((SUM('Раздел 3'!V18:V18)=0),"","Неверно!")</f>
      </c>
      <c r="B13" s="181" t="s">
        <v>829</v>
      </c>
      <c r="C13" s="180" t="s">
        <v>830</v>
      </c>
      <c r="D13" s="180" t="s">
        <v>432</v>
      </c>
      <c r="E13" s="183" t="str">
        <f>CONCATENATE(SUM('Раздел 3'!V18:V18),"=",0)</f>
        <v>0=0</v>
      </c>
    </row>
    <row r="14" spans="1:5" s="179" customFormat="1" ht="38.25">
      <c r="A14" s="182">
        <f>IF((SUM('Раздел 3'!W18:W18)=0),"","Неверно!")</f>
      </c>
      <c r="B14" s="181" t="s">
        <v>829</v>
      </c>
      <c r="C14" s="180" t="s">
        <v>830</v>
      </c>
      <c r="D14" s="180" t="s">
        <v>432</v>
      </c>
      <c r="E14" s="183" t="str">
        <f>CONCATENATE(SUM('Раздел 3'!W18:W18),"=",0)</f>
        <v>0=0</v>
      </c>
    </row>
    <row r="15" spans="1:5" s="179" customFormat="1" ht="38.25">
      <c r="A15" s="182">
        <f>IF((SUM('Раздел 3'!AE17:AE17)=0),"","Неверно!")</f>
      </c>
      <c r="B15" s="181" t="s">
        <v>831</v>
      </c>
      <c r="C15" s="180" t="s">
        <v>832</v>
      </c>
      <c r="D15" s="180" t="s">
        <v>500</v>
      </c>
      <c r="E15" s="183" t="str">
        <f>CONCATENATE(SUM('Раздел 3'!AE17:AE17),"=",0)</f>
        <v>0=0</v>
      </c>
    </row>
    <row r="16" spans="1:5" s="179" customFormat="1" ht="38.25">
      <c r="A16" s="182">
        <f>IF((SUM('Раздел 3'!AF17:AF17)=0),"","Неверно!")</f>
      </c>
      <c r="B16" s="181" t="s">
        <v>831</v>
      </c>
      <c r="C16" s="180" t="s">
        <v>832</v>
      </c>
      <c r="D16" s="180" t="s">
        <v>500</v>
      </c>
      <c r="E16" s="183" t="str">
        <f>CONCATENATE(SUM('Раздел 3'!AF17:AF17),"=",0)</f>
        <v>0=0</v>
      </c>
    </row>
    <row r="17" spans="1:5" s="179" customFormat="1" ht="38.25">
      <c r="A17" s="182">
        <f>IF((SUM('Раздел 3'!AG17:AG17)=0),"","Неверно!")</f>
      </c>
      <c r="B17" s="181" t="s">
        <v>831</v>
      </c>
      <c r="C17" s="180" t="s">
        <v>832</v>
      </c>
      <c r="D17" s="180" t="s">
        <v>500</v>
      </c>
      <c r="E17" s="183" t="str">
        <f>CONCATENATE(SUM('Раздел 3'!AG17:AG17),"=",0)</f>
        <v>0=0</v>
      </c>
    </row>
    <row r="18" spans="1:5" s="179" customFormat="1" ht="38.25">
      <c r="A18" s="182">
        <f>IF((SUM('Раздел 3'!AH17:AH17)=0),"","Неверно!")</f>
      </c>
      <c r="B18" s="181" t="s">
        <v>831</v>
      </c>
      <c r="C18" s="180" t="s">
        <v>832</v>
      </c>
      <c r="D18" s="180" t="s">
        <v>500</v>
      </c>
      <c r="E18" s="183" t="str">
        <f>CONCATENATE(SUM('Раздел 3'!AH17:AH17),"=",0)</f>
        <v>0=0</v>
      </c>
    </row>
    <row r="19" spans="1:5" s="179" customFormat="1" ht="38.25">
      <c r="A19" s="182">
        <f>IF((SUM('Раздел 3'!AC17:AC17)=0),"","Неверно!")</f>
      </c>
      <c r="B19" s="181" t="s">
        <v>833</v>
      </c>
      <c r="C19" s="180" t="s">
        <v>834</v>
      </c>
      <c r="D19" s="180" t="s">
        <v>499</v>
      </c>
      <c r="E19" s="183" t="str">
        <f>CONCATENATE(SUM('Раздел 3'!AC17:AC17),"=",0)</f>
        <v>0=0</v>
      </c>
    </row>
    <row r="20" spans="1:5" s="179" customFormat="1" ht="38.25">
      <c r="A20" s="182">
        <f>IF((SUM('Раздел 3'!V17:V17)=0),"","Неверно!")</f>
      </c>
      <c r="B20" s="181" t="s">
        <v>835</v>
      </c>
      <c r="C20" s="180" t="s">
        <v>836</v>
      </c>
      <c r="D20" s="180" t="s">
        <v>433</v>
      </c>
      <c r="E20" s="183" t="str">
        <f>CONCATENATE(SUM('Раздел 3'!V17:V17),"=",0)</f>
        <v>0=0</v>
      </c>
    </row>
    <row r="21" spans="1:5" s="179" customFormat="1" ht="38.25">
      <c r="A21" s="182">
        <f>IF((SUM('Раздел 3'!W17:W17)=0),"","Неверно!")</f>
      </c>
      <c r="B21" s="181" t="s">
        <v>835</v>
      </c>
      <c r="C21" s="180" t="s">
        <v>836</v>
      </c>
      <c r="D21" s="180" t="s">
        <v>433</v>
      </c>
      <c r="E21" s="183" t="str">
        <f>CONCATENATE(SUM('Раздел 3'!W17:W17),"=",0)</f>
        <v>0=0</v>
      </c>
    </row>
    <row r="22" spans="1:5" s="179" customFormat="1" ht="38.25">
      <c r="A22" s="182">
        <f>IF((SUM('Раздел 3'!X17:X17)=0),"","Неверно!")</f>
      </c>
      <c r="B22" s="181" t="s">
        <v>835</v>
      </c>
      <c r="C22" s="180" t="s">
        <v>836</v>
      </c>
      <c r="D22" s="180" t="s">
        <v>433</v>
      </c>
      <c r="E22" s="183" t="str">
        <f>CONCATENATE(SUM('Раздел 3'!X17:X17),"=",0)</f>
        <v>0=0</v>
      </c>
    </row>
    <row r="23" spans="1:5" s="179" customFormat="1" ht="38.25">
      <c r="A23" s="182">
        <f>IF((SUM('Раздел 3'!Y17:Y17)=0),"","Неверно!")</f>
      </c>
      <c r="B23" s="181" t="s">
        <v>835</v>
      </c>
      <c r="C23" s="180" t="s">
        <v>836</v>
      </c>
      <c r="D23" s="180" t="s">
        <v>433</v>
      </c>
      <c r="E23" s="183" t="str">
        <f>CONCATENATE(SUM('Раздел 3'!Y17:Y17),"=",0)</f>
        <v>0=0</v>
      </c>
    </row>
    <row r="24" spans="1:5" s="179" customFormat="1" ht="38.25">
      <c r="A24" s="182">
        <f>IF((SUM('Раздел 3'!Z17:Z17)=0),"","Неверно!")</f>
      </c>
      <c r="B24" s="181" t="s">
        <v>835</v>
      </c>
      <c r="C24" s="180" t="s">
        <v>836</v>
      </c>
      <c r="D24" s="180" t="s">
        <v>433</v>
      </c>
      <c r="E24" s="183" t="str">
        <f>CONCATENATE(SUM('Раздел 3'!Z17:Z17),"=",0)</f>
        <v>0=0</v>
      </c>
    </row>
    <row r="25" spans="1:5" s="179" customFormat="1" ht="38.25">
      <c r="A25" s="182">
        <f>IF((SUM('Раздел 3'!AC9:AC9)=0),"","Неверно!")</f>
      </c>
      <c r="B25" s="181" t="s">
        <v>837</v>
      </c>
      <c r="C25" s="180" t="s">
        <v>838</v>
      </c>
      <c r="D25" s="180" t="s">
        <v>496</v>
      </c>
      <c r="E25" s="183" t="str">
        <f>CONCATENATE(SUM('Раздел 3'!AC9:AC9),"=",0)</f>
        <v>0=0</v>
      </c>
    </row>
    <row r="26" spans="1:5" s="179" customFormat="1" ht="38.25">
      <c r="A26" s="182">
        <f>IF((SUM('Раздел 3'!AD9:AD9)=0),"","Неверно!")</f>
      </c>
      <c r="B26" s="181" t="s">
        <v>837</v>
      </c>
      <c r="C26" s="180" t="s">
        <v>838</v>
      </c>
      <c r="D26" s="180" t="s">
        <v>496</v>
      </c>
      <c r="E26" s="183" t="str">
        <f>CONCATENATE(SUM('Раздел 3'!AD9:AD9),"=",0)</f>
        <v>0=0</v>
      </c>
    </row>
    <row r="27" spans="1:5" s="179" customFormat="1" ht="38.25">
      <c r="A27" s="182">
        <f>IF((SUM('Раздел 3'!AC12:AC12)=0),"","Неверно!")</f>
      </c>
      <c r="B27" s="181" t="s">
        <v>839</v>
      </c>
      <c r="C27" s="180" t="s">
        <v>840</v>
      </c>
      <c r="D27" s="180" t="s">
        <v>434</v>
      </c>
      <c r="E27" s="183" t="str">
        <f>CONCATENATE(SUM('Раздел 3'!AC12:AC12),"=",0)</f>
        <v>0=0</v>
      </c>
    </row>
    <row r="28" spans="1:5" s="179" customFormat="1" ht="38.25">
      <c r="A28" s="182">
        <f>IF((SUM('Раздел 3'!AD12:AD12)=0),"","Неверно!")</f>
      </c>
      <c r="B28" s="181" t="s">
        <v>839</v>
      </c>
      <c r="C28" s="180" t="s">
        <v>840</v>
      </c>
      <c r="D28" s="180" t="s">
        <v>434</v>
      </c>
      <c r="E28" s="183" t="str">
        <f>CONCATENATE(SUM('Раздел 3'!AD12:AD12),"=",0)</f>
        <v>0=0</v>
      </c>
    </row>
    <row r="29" spans="1:5" s="179" customFormat="1" ht="38.25">
      <c r="A29" s="182">
        <f>IF((SUM('Раздел 3'!Z10:Z10)=0),"","Неверно!")</f>
      </c>
      <c r="B29" s="181" t="s">
        <v>841</v>
      </c>
      <c r="C29" s="180" t="s">
        <v>842</v>
      </c>
      <c r="D29" s="180" t="s">
        <v>435</v>
      </c>
      <c r="E29" s="183" t="str">
        <f>CONCATENATE(SUM('Раздел 3'!Z10:Z10),"=",0)</f>
        <v>0=0</v>
      </c>
    </row>
    <row r="30" spans="1:5" s="179" customFormat="1" ht="38.25">
      <c r="A30" s="182">
        <f>IF((SUM('Раздел 3'!Z11:Z11)=0),"","Неверно!")</f>
      </c>
      <c r="B30" s="181" t="s">
        <v>841</v>
      </c>
      <c r="C30" s="180" t="s">
        <v>842</v>
      </c>
      <c r="D30" s="180" t="s">
        <v>435</v>
      </c>
      <c r="E30" s="183" t="str">
        <f>CONCATENATE(SUM('Раздел 3'!Z11:Z11),"=",0)</f>
        <v>0=0</v>
      </c>
    </row>
    <row r="31" spans="1:5" s="179" customFormat="1" ht="38.25">
      <c r="A31" s="182">
        <f>IF((SUM('Раздел 3'!Z12:Z12)=0),"","Неверно!")</f>
      </c>
      <c r="B31" s="181" t="s">
        <v>841</v>
      </c>
      <c r="C31" s="180" t="s">
        <v>842</v>
      </c>
      <c r="D31" s="180" t="s">
        <v>435</v>
      </c>
      <c r="E31" s="183" t="str">
        <f>CONCATENATE(SUM('Раздел 3'!Z12:Z12),"=",0)</f>
        <v>0=0</v>
      </c>
    </row>
    <row r="32" spans="1:5" s="179" customFormat="1" ht="38.25">
      <c r="A32" s="182">
        <f>IF((SUM('Раздел 3'!Z13:Z13)=0),"","Неверно!")</f>
      </c>
      <c r="B32" s="181" t="s">
        <v>841</v>
      </c>
      <c r="C32" s="180" t="s">
        <v>842</v>
      </c>
      <c r="D32" s="180" t="s">
        <v>435</v>
      </c>
      <c r="E32" s="183" t="str">
        <f>CONCATENATE(SUM('Раздел 3'!Z13:Z13),"=",0)</f>
        <v>0=0</v>
      </c>
    </row>
    <row r="33" spans="1:5" s="179" customFormat="1" ht="38.25">
      <c r="A33" s="182">
        <f>IF((SUM('Раздел 3'!Z14:Z14)=0),"","Неверно!")</f>
      </c>
      <c r="B33" s="181" t="s">
        <v>841</v>
      </c>
      <c r="C33" s="180" t="s">
        <v>842</v>
      </c>
      <c r="D33" s="180" t="s">
        <v>435</v>
      </c>
      <c r="E33" s="183" t="str">
        <f>CONCATENATE(SUM('Раздел 3'!Z14:Z14),"=",0)</f>
        <v>0=0</v>
      </c>
    </row>
    <row r="34" spans="1:5" s="179" customFormat="1" ht="38.25">
      <c r="A34" s="182">
        <f>IF((SUM('Раздел 3'!Z15:Z15)=0),"","Неверно!")</f>
      </c>
      <c r="B34" s="181" t="s">
        <v>841</v>
      </c>
      <c r="C34" s="180" t="s">
        <v>842</v>
      </c>
      <c r="D34" s="180" t="s">
        <v>435</v>
      </c>
      <c r="E34" s="183" t="str">
        <f>CONCATENATE(SUM('Раздел 3'!Z15:Z15),"=",0)</f>
        <v>0=0</v>
      </c>
    </row>
    <row r="35" spans="1:5" s="179" customFormat="1" ht="38.25">
      <c r="A35" s="182">
        <f>IF((SUM('Раздел 3'!Z16:Z16)=0),"","Неверно!")</f>
      </c>
      <c r="B35" s="181" t="s">
        <v>841</v>
      </c>
      <c r="C35" s="180" t="s">
        <v>842</v>
      </c>
      <c r="D35" s="180" t="s">
        <v>435</v>
      </c>
      <c r="E35" s="183" t="str">
        <f>CONCATENATE(SUM('Раздел 3'!Z16:Z16),"=",0)</f>
        <v>0=0</v>
      </c>
    </row>
    <row r="36" spans="1:5" s="179" customFormat="1" ht="38.25">
      <c r="A36" s="182">
        <f>IF((SUM('Раздел 3'!Z17:Z17)=0),"","Неверно!")</f>
      </c>
      <c r="B36" s="181" t="s">
        <v>841</v>
      </c>
      <c r="C36" s="180" t="s">
        <v>842</v>
      </c>
      <c r="D36" s="180" t="s">
        <v>435</v>
      </c>
      <c r="E36" s="183" t="str">
        <f>CONCATENATE(SUM('Раздел 3'!Z17:Z17),"=",0)</f>
        <v>0=0</v>
      </c>
    </row>
    <row r="37" spans="1:5" s="179" customFormat="1" ht="38.25">
      <c r="A37" s="182">
        <f>IF((SUM('Раздел 3'!Z18:Z18)=0),"","Неверно!")</f>
      </c>
      <c r="B37" s="181" t="s">
        <v>841</v>
      </c>
      <c r="C37" s="180" t="s">
        <v>842</v>
      </c>
      <c r="D37" s="180" t="s">
        <v>435</v>
      </c>
      <c r="E37" s="183" t="str">
        <f>CONCATENATE(SUM('Раздел 3'!Z18:Z18),"=",0)</f>
        <v>0=0</v>
      </c>
    </row>
    <row r="38" spans="1:5" s="179" customFormat="1" ht="38.25">
      <c r="A38" s="182">
        <f>IF((SUM('Раздел 3'!Z19:Z19)=0),"","Неверно!")</f>
      </c>
      <c r="B38" s="181" t="s">
        <v>841</v>
      </c>
      <c r="C38" s="180" t="s">
        <v>842</v>
      </c>
      <c r="D38" s="180" t="s">
        <v>435</v>
      </c>
      <c r="E38" s="183" t="str">
        <f>CONCATENATE(SUM('Раздел 3'!Z19:Z19),"=",0)</f>
        <v>0=0</v>
      </c>
    </row>
    <row r="39" spans="1:5" s="179" customFormat="1" ht="38.25">
      <c r="A39" s="182">
        <f>IF((SUM('Раздел 3'!Z9:Z9)=0),"","Неверно!")</f>
      </c>
      <c r="B39" s="181" t="s">
        <v>841</v>
      </c>
      <c r="C39" s="180" t="s">
        <v>842</v>
      </c>
      <c r="D39" s="180" t="s">
        <v>435</v>
      </c>
      <c r="E39" s="183" t="str">
        <f>CONCATENATE(SUM('Раздел 3'!Z9:Z9),"=",0)</f>
        <v>0=0</v>
      </c>
    </row>
    <row r="40" spans="1:5" s="179" customFormat="1" ht="38.25">
      <c r="A40" s="182">
        <f>IF((SUM('Раздел 3'!AA12:AA12)=0),"","Неверно!")</f>
      </c>
      <c r="B40" s="181" t="s">
        <v>843</v>
      </c>
      <c r="C40" s="180" t="s">
        <v>844</v>
      </c>
      <c r="D40" s="180" t="s">
        <v>436</v>
      </c>
      <c r="E40" s="183" t="str">
        <f>CONCATENATE(SUM('Раздел 3'!AA12:AA12),"=",0)</f>
        <v>0=0</v>
      </c>
    </row>
    <row r="41" spans="1:5" s="179" customFormat="1" ht="38.25">
      <c r="A41" s="182">
        <f>IF((SUM('Раздел 3'!V12:V12)=0),"","Неверно!")</f>
      </c>
      <c r="B41" s="181" t="s">
        <v>845</v>
      </c>
      <c r="C41" s="180" t="s">
        <v>846</v>
      </c>
      <c r="D41" s="180" t="s">
        <v>437</v>
      </c>
      <c r="E41" s="183" t="str">
        <f>CONCATENATE(SUM('Раздел 3'!V12:V12),"=",0)</f>
        <v>0=0</v>
      </c>
    </row>
    <row r="42" spans="1:5" s="179" customFormat="1" ht="38.25">
      <c r="A42" s="182">
        <f>IF((SUM('Раздел 3'!W12:W12)=0),"","Неверно!")</f>
      </c>
      <c r="B42" s="181" t="s">
        <v>845</v>
      </c>
      <c r="C42" s="180" t="s">
        <v>846</v>
      </c>
      <c r="D42" s="180" t="s">
        <v>437</v>
      </c>
      <c r="E42" s="183" t="str">
        <f>CONCATENATE(SUM('Раздел 3'!W12:W12),"=",0)</f>
        <v>0=0</v>
      </c>
    </row>
    <row r="43" spans="1:5" s="179" customFormat="1" ht="38.25">
      <c r="A43" s="182">
        <f>IF((SUM('Раздел 3'!I12:I12)=0),"","Неверно!")</f>
      </c>
      <c r="B43" s="181" t="s">
        <v>847</v>
      </c>
      <c r="C43" s="180" t="s">
        <v>848</v>
      </c>
      <c r="D43" s="180" t="s">
        <v>438</v>
      </c>
      <c r="E43" s="183" t="str">
        <f>CONCATENATE(SUM('Раздел 3'!I12:I12),"=",0)</f>
        <v>0=0</v>
      </c>
    </row>
    <row r="44" spans="1:5" s="179" customFormat="1" ht="38.25">
      <c r="A44" s="182">
        <f>IF((SUM('Раздел 3'!AA10:AA10)=0),"","Неверно!")</f>
      </c>
      <c r="B44" s="181" t="s">
        <v>849</v>
      </c>
      <c r="C44" s="180" t="s">
        <v>850</v>
      </c>
      <c r="D44" s="180" t="s">
        <v>439</v>
      </c>
      <c r="E44" s="183" t="str">
        <f>CONCATENATE(SUM('Раздел 3'!AA10:AA10),"=",0)</f>
        <v>0=0</v>
      </c>
    </row>
    <row r="45" spans="1:5" s="179" customFormat="1" ht="38.25">
      <c r="A45" s="182">
        <f>IF((SUM('Раздел 3'!AA11:AA11)=0),"","Неверно!")</f>
      </c>
      <c r="B45" s="181" t="s">
        <v>849</v>
      </c>
      <c r="C45" s="180" t="s">
        <v>850</v>
      </c>
      <c r="D45" s="180" t="s">
        <v>439</v>
      </c>
      <c r="E45" s="183" t="str">
        <f>CONCATENATE(SUM('Раздел 3'!AA11:AA11),"=",0)</f>
        <v>0=0</v>
      </c>
    </row>
    <row r="46" spans="1:5" s="179" customFormat="1" ht="38.25">
      <c r="A46" s="182">
        <f>IF((SUM('Раздел 3'!X10:X10)=0),"","Неверно!")</f>
      </c>
      <c r="B46" s="181" t="s">
        <v>849</v>
      </c>
      <c r="C46" s="180" t="s">
        <v>850</v>
      </c>
      <c r="D46" s="180" t="s">
        <v>439</v>
      </c>
      <c r="E46" s="183" t="str">
        <f>CONCATENATE(SUM('Раздел 3'!X10:X10),"=",0)</f>
        <v>0=0</v>
      </c>
    </row>
    <row r="47" spans="1:5" s="179" customFormat="1" ht="38.25">
      <c r="A47" s="182">
        <f>IF((SUM('Раздел 3'!X11:X11)=0),"","Неверно!")</f>
      </c>
      <c r="B47" s="181" t="s">
        <v>849</v>
      </c>
      <c r="C47" s="180" t="s">
        <v>850</v>
      </c>
      <c r="D47" s="180" t="s">
        <v>439</v>
      </c>
      <c r="E47" s="183" t="str">
        <f>CONCATENATE(SUM('Раздел 3'!X11:X11),"=",0)</f>
        <v>0=0</v>
      </c>
    </row>
    <row r="48" spans="1:5" s="179" customFormat="1" ht="38.25">
      <c r="A48" s="182">
        <f>IF((SUM('Раздел 3'!Y10:Y10)=0),"","Неверно!")</f>
      </c>
      <c r="B48" s="181" t="s">
        <v>849</v>
      </c>
      <c r="C48" s="180" t="s">
        <v>850</v>
      </c>
      <c r="D48" s="180" t="s">
        <v>439</v>
      </c>
      <c r="E48" s="183" t="str">
        <f>CONCATENATE(SUM('Раздел 3'!Y10:Y10),"=",0)</f>
        <v>0=0</v>
      </c>
    </row>
    <row r="49" spans="1:5" s="179" customFormat="1" ht="38.25">
      <c r="A49" s="182">
        <f>IF((SUM('Раздел 3'!Y11:Y11)=0),"","Неверно!")</f>
      </c>
      <c r="B49" s="181" t="s">
        <v>849</v>
      </c>
      <c r="C49" s="180" t="s">
        <v>850</v>
      </c>
      <c r="D49" s="180" t="s">
        <v>439</v>
      </c>
      <c r="E49" s="183" t="str">
        <f>CONCATENATE(SUM('Раздел 3'!Y11:Y11),"=",0)</f>
        <v>0=0</v>
      </c>
    </row>
    <row r="50" spans="1:5" s="179" customFormat="1" ht="38.25">
      <c r="A50" s="182">
        <f>IF((SUM('Раздел 3'!Z10:Z10)=0),"","Неверно!")</f>
      </c>
      <c r="B50" s="181" t="s">
        <v>849</v>
      </c>
      <c r="C50" s="180" t="s">
        <v>850</v>
      </c>
      <c r="D50" s="180" t="s">
        <v>439</v>
      </c>
      <c r="E50" s="183" t="str">
        <f>CONCATENATE(SUM('Раздел 3'!Z10:Z10),"=",0)</f>
        <v>0=0</v>
      </c>
    </row>
    <row r="51" spans="1:5" s="179" customFormat="1" ht="38.25">
      <c r="A51" s="182">
        <f>IF((SUM('Раздел 3'!Z11:Z11)=0),"","Неверно!")</f>
      </c>
      <c r="B51" s="181" t="s">
        <v>849</v>
      </c>
      <c r="C51" s="180" t="s">
        <v>850</v>
      </c>
      <c r="D51" s="180" t="s">
        <v>439</v>
      </c>
      <c r="E51" s="183" t="str">
        <f>CONCATENATE(SUM('Раздел 3'!Z11:Z11),"=",0)</f>
        <v>0=0</v>
      </c>
    </row>
    <row r="52" spans="1:5" s="179" customFormat="1" ht="38.25">
      <c r="A52" s="182">
        <f>IF((SUM('Раздел 3'!AA9:AA9)=0),"","Неверно!")</f>
      </c>
      <c r="B52" s="181" t="s">
        <v>851</v>
      </c>
      <c r="C52" s="180" t="s">
        <v>852</v>
      </c>
      <c r="D52" s="180" t="s">
        <v>440</v>
      </c>
      <c r="E52" s="183" t="str">
        <f>CONCATENATE(SUM('Раздел 3'!AA9:AA9),"=",0)</f>
        <v>0=0</v>
      </c>
    </row>
    <row r="53" spans="1:5" s="179" customFormat="1" ht="38.25">
      <c r="A53" s="182">
        <f>IF((SUM('Раздел 3'!V9:V9)=0),"","Неверно!")</f>
      </c>
      <c r="B53" s="181" t="s">
        <v>851</v>
      </c>
      <c r="C53" s="180" t="s">
        <v>852</v>
      </c>
      <c r="D53" s="180" t="s">
        <v>440</v>
      </c>
      <c r="E53" s="183" t="str">
        <f>CONCATENATE(SUM('Раздел 3'!V9:V9),"=",0)</f>
        <v>0=0</v>
      </c>
    </row>
    <row r="54" spans="1:5" s="179" customFormat="1" ht="38.25">
      <c r="A54" s="182">
        <f>IF((SUM('Раздел 3'!W9:W9)=0),"","Неверно!")</f>
      </c>
      <c r="B54" s="181" t="s">
        <v>851</v>
      </c>
      <c r="C54" s="180" t="s">
        <v>852</v>
      </c>
      <c r="D54" s="180" t="s">
        <v>440</v>
      </c>
      <c r="E54" s="183" t="str">
        <f>CONCATENATE(SUM('Раздел 3'!W9:W9),"=",0)</f>
        <v>0=0</v>
      </c>
    </row>
    <row r="55" spans="1:5" s="179" customFormat="1" ht="38.25">
      <c r="A55" s="182">
        <f>IF((SUM('Раздел 3'!X9:X9)=0),"","Неверно!")</f>
      </c>
      <c r="B55" s="181" t="s">
        <v>851</v>
      </c>
      <c r="C55" s="180" t="s">
        <v>852</v>
      </c>
      <c r="D55" s="180" t="s">
        <v>440</v>
      </c>
      <c r="E55" s="183" t="str">
        <f>CONCATENATE(SUM('Раздел 3'!X9:X9),"=",0)</f>
        <v>0=0</v>
      </c>
    </row>
    <row r="56" spans="1:5" s="179" customFormat="1" ht="38.25">
      <c r="A56" s="182">
        <f>IF((SUM('Раздел 3'!Y9:Y9)=0),"","Неверно!")</f>
      </c>
      <c r="B56" s="181" t="s">
        <v>851</v>
      </c>
      <c r="C56" s="180" t="s">
        <v>852</v>
      </c>
      <c r="D56" s="180" t="s">
        <v>440</v>
      </c>
      <c r="E56" s="183" t="str">
        <f>CONCATENATE(SUM('Раздел 3'!Y9:Y9),"=",0)</f>
        <v>0=0</v>
      </c>
    </row>
    <row r="57" spans="1:5" s="179" customFormat="1" ht="38.25">
      <c r="A57" s="182">
        <f>IF((SUM('Раздел 3'!Z9:Z9)=0),"","Неверно!")</f>
      </c>
      <c r="B57" s="181" t="s">
        <v>851</v>
      </c>
      <c r="C57" s="180" t="s">
        <v>852</v>
      </c>
      <c r="D57" s="180" t="s">
        <v>440</v>
      </c>
      <c r="E57" s="183" t="str">
        <f>CONCATENATE(SUM('Раздел 3'!Z9:Z9),"=",0)</f>
        <v>0=0</v>
      </c>
    </row>
    <row r="58" spans="1:5" s="179" customFormat="1" ht="38.25">
      <c r="A58" s="182">
        <f>IF((SUM('Раздел 3'!S9:S9)=0),"","Неверно!")</f>
      </c>
      <c r="B58" s="181" t="s">
        <v>853</v>
      </c>
      <c r="C58" s="180" t="s">
        <v>854</v>
      </c>
      <c r="D58" s="180" t="s">
        <v>441</v>
      </c>
      <c r="E58" s="183" t="str">
        <f>CONCATENATE(SUM('Раздел 3'!S9:S9),"=",0)</f>
        <v>0=0</v>
      </c>
    </row>
    <row r="59" spans="1:5" s="179" customFormat="1" ht="38.25">
      <c r="A59" s="182">
        <f>IF((SUM('Раздел 3'!P9:P9)=0),"","Неверно!")</f>
      </c>
      <c r="B59" s="181" t="s">
        <v>855</v>
      </c>
      <c r="C59" s="180" t="s">
        <v>856</v>
      </c>
      <c r="D59" s="180" t="s">
        <v>442</v>
      </c>
      <c r="E59" s="183" t="str">
        <f>CONCATENATE(SUM('Раздел 3'!P9:P9),"=",0)</f>
        <v>0=0</v>
      </c>
    </row>
    <row r="60" spans="1:5" s="179" customFormat="1" ht="38.25">
      <c r="A60" s="182">
        <f>IF((SUM('Раздел 3'!I9:I9)=0),"","Неверно!")</f>
      </c>
      <c r="B60" s="181" t="s">
        <v>857</v>
      </c>
      <c r="C60" s="180" t="s">
        <v>858</v>
      </c>
      <c r="D60" s="180" t="s">
        <v>443</v>
      </c>
      <c r="E60" s="183" t="str">
        <f>CONCATENATE(SUM('Раздел 3'!I9:I9),"=",0)</f>
        <v>0=0</v>
      </c>
    </row>
    <row r="61" spans="1:5" s="179" customFormat="1" ht="38.25">
      <c r="A61" s="182">
        <f>IF((SUM('Разделы 5, 6, 7, 8'!Y5:Y5)=SUM('Разделы 1, 2'!N24:N24)),"","Неверно!")</f>
      </c>
      <c r="B61" s="181" t="s">
        <v>859</v>
      </c>
      <c r="C61" s="180" t="s">
        <v>860</v>
      </c>
      <c r="D61" s="180" t="s">
        <v>358</v>
      </c>
      <c r="E61" s="183" t="str">
        <f>CONCATENATE(SUM('Разделы 5, 6, 7, 8'!Y5:Y5),"=",SUM('Разделы 1, 2'!N24:N24))</f>
        <v>0=0</v>
      </c>
    </row>
    <row r="62" spans="1:5" s="179" customFormat="1" ht="38.25">
      <c r="A62" s="182">
        <f>IF((SUM('Разделы 5, 6, 7, 8'!Y6:Y6)&lt;=SUM('Разделы 5, 6, 7, 8'!Y5:Y5)),"","Неверно!")</f>
      </c>
      <c r="B62" s="181" t="s">
        <v>861</v>
      </c>
      <c r="C62" s="180" t="s">
        <v>862</v>
      </c>
      <c r="D62" s="180" t="s">
        <v>357</v>
      </c>
      <c r="E62" s="183" t="str">
        <f>CONCATENATE(SUM('Разделы 5, 6, 7, 8'!Y6:Y6),"&lt;=",SUM('Разделы 5, 6, 7, 8'!Y5:Y5))</f>
        <v>0&lt;=0</v>
      </c>
    </row>
    <row r="63" spans="1:5" s="179" customFormat="1" ht="38.25">
      <c r="A63" s="182">
        <f>IF((SUM('Разделы 5, 6, 7, 8'!Y7:Y7)&lt;=SUM('Разделы 5, 6, 7, 8'!Y5:Y5)),"","Неверно!")</f>
      </c>
      <c r="B63" s="181" t="s">
        <v>863</v>
      </c>
      <c r="C63" s="180" t="s">
        <v>864</v>
      </c>
      <c r="D63" s="180" t="s">
        <v>356</v>
      </c>
      <c r="E63" s="183" t="str">
        <f>CONCATENATE(SUM('Разделы 5, 6, 7, 8'!Y7:Y7),"&lt;=",SUM('Разделы 5, 6, 7, 8'!Y5:Y5))</f>
        <v>0&lt;=0</v>
      </c>
    </row>
    <row r="64" spans="1:5" s="179" customFormat="1" ht="38.25">
      <c r="A64" s="182">
        <f>IF((SUM('Разделы 5, 6, 7, 8'!Y8:Y8)&lt;=SUM('Разделы 5, 6, 7, 8'!Y5:Y5)),"","Неверно!")</f>
      </c>
      <c r="B64" s="181" t="s">
        <v>865</v>
      </c>
      <c r="C64" s="180" t="s">
        <v>866</v>
      </c>
      <c r="D64" s="180" t="s">
        <v>355</v>
      </c>
      <c r="E64" s="183" t="str">
        <f>CONCATENATE(SUM('Разделы 5, 6, 7, 8'!Y8:Y8),"&lt;=",SUM('Разделы 5, 6, 7, 8'!Y5:Y5))</f>
        <v>0&lt;=0</v>
      </c>
    </row>
    <row r="65" spans="1:5" s="179" customFormat="1" ht="38.25">
      <c r="A65" s="182">
        <f>IF((SUM('Разделы 5, 6, 7, 8'!Y9:Y9)&lt;=SUM('Разделы 5, 6, 7, 8'!Y5:Y5)),"","Неверно!")</f>
      </c>
      <c r="B65" s="181" t="s">
        <v>867</v>
      </c>
      <c r="C65" s="180" t="s">
        <v>868</v>
      </c>
      <c r="D65" s="180" t="s">
        <v>354</v>
      </c>
      <c r="E65" s="183" t="str">
        <f>CONCATENATE(SUM('Разделы 5, 6, 7, 8'!Y9:Y9),"&lt;=",SUM('Разделы 5, 6, 7, 8'!Y5:Y5))</f>
        <v>0&lt;=0</v>
      </c>
    </row>
    <row r="66" spans="1:5" s="179" customFormat="1" ht="38.25">
      <c r="A66" s="182">
        <f>IF((SUM('Разделы 5, 6, 7, 8'!I17:I17)=SUM('Разделы 5, 6, 7, 8'!I18:I22)),"","Неверно!")</f>
      </c>
      <c r="B66" s="181" t="s">
        <v>869</v>
      </c>
      <c r="C66" s="180" t="s">
        <v>870</v>
      </c>
      <c r="D66" s="180" t="s">
        <v>353</v>
      </c>
      <c r="E66" s="183" t="str">
        <f>CONCATENATE(SUM('Разделы 5, 6, 7, 8'!I17:I17),"=",SUM('Разделы 5, 6, 7, 8'!I18:I22))</f>
        <v>0=0</v>
      </c>
    </row>
    <row r="67" spans="1:5" s="179" customFormat="1" ht="38.25">
      <c r="A67" s="182">
        <f>IF((SUM('Разделы 5, 6, 7, 8'!J17:J17)=SUM('Разделы 5, 6, 7, 8'!J18:J22)),"","Неверно!")</f>
      </c>
      <c r="B67" s="181" t="s">
        <v>869</v>
      </c>
      <c r="C67" s="180" t="s">
        <v>870</v>
      </c>
      <c r="D67" s="180" t="s">
        <v>353</v>
      </c>
      <c r="E67" s="183" t="str">
        <f>CONCATENATE(SUM('Разделы 5, 6, 7, 8'!J17:J17),"=",SUM('Разделы 5, 6, 7, 8'!J18:J22))</f>
        <v>0=0</v>
      </c>
    </row>
    <row r="68" spans="1:5" s="179" customFormat="1" ht="38.25">
      <c r="A68" s="182">
        <f>IF((SUM('Разделы 5, 6, 7, 8'!K17:K17)=SUM('Разделы 5, 6, 7, 8'!K18:K22)),"","Неверно!")</f>
      </c>
      <c r="B68" s="181" t="s">
        <v>869</v>
      </c>
      <c r="C68" s="180" t="s">
        <v>870</v>
      </c>
      <c r="D68" s="180" t="s">
        <v>353</v>
      </c>
      <c r="E68" s="183" t="str">
        <f>CONCATENATE(SUM('Разделы 5, 6, 7, 8'!K17:K17),"=",SUM('Разделы 5, 6, 7, 8'!K18:K22))</f>
        <v>0=0</v>
      </c>
    </row>
    <row r="69" spans="1:5" s="179" customFormat="1" ht="38.25">
      <c r="A69" s="182">
        <f>IF((SUM('Разделы 5, 6, 7, 8'!L17:L17)=SUM('Разделы 5, 6, 7, 8'!L18:L22)),"","Неверно!")</f>
      </c>
      <c r="B69" s="181" t="s">
        <v>869</v>
      </c>
      <c r="C69" s="180" t="s">
        <v>870</v>
      </c>
      <c r="D69" s="180" t="s">
        <v>353</v>
      </c>
      <c r="E69" s="183" t="str">
        <f>CONCATENATE(SUM('Разделы 5, 6, 7, 8'!L17:L17),"=",SUM('Разделы 5, 6, 7, 8'!L18:L22))</f>
        <v>0=0</v>
      </c>
    </row>
    <row r="70" spans="1:5" s="179" customFormat="1" ht="38.25">
      <c r="A70" s="182">
        <f>IF((SUM('Разделы 5, 6, 7, 8'!M17:M17)=SUM('Разделы 5, 6, 7, 8'!M18:M22)),"","Неверно!")</f>
      </c>
      <c r="B70" s="181" t="s">
        <v>869</v>
      </c>
      <c r="C70" s="180" t="s">
        <v>870</v>
      </c>
      <c r="D70" s="180" t="s">
        <v>353</v>
      </c>
      <c r="E70" s="183" t="str">
        <f>CONCATENATE(SUM('Разделы 5, 6, 7, 8'!M17:M17),"=",SUM('Разделы 5, 6, 7, 8'!M18:M22))</f>
        <v>0=0</v>
      </c>
    </row>
    <row r="71" spans="1:5" s="179" customFormat="1" ht="38.25">
      <c r="A71" s="182">
        <f>IF((SUM('Разделы 5, 6, 7, 8'!N17:N17)=SUM('Разделы 5, 6, 7, 8'!N18:N22)),"","Неверно!")</f>
      </c>
      <c r="B71" s="181" t="s">
        <v>869</v>
      </c>
      <c r="C71" s="180" t="s">
        <v>870</v>
      </c>
      <c r="D71" s="180" t="s">
        <v>353</v>
      </c>
      <c r="E71" s="183" t="str">
        <f>CONCATENATE(SUM('Разделы 5, 6, 7, 8'!N17:N17),"=",SUM('Разделы 5, 6, 7, 8'!N18:N22))</f>
        <v>0=0</v>
      </c>
    </row>
    <row r="72" spans="1:5" s="179" customFormat="1" ht="38.25">
      <c r="A72" s="182">
        <f>IF((SUM('Разделы 5, 6, 7, 8'!I17:I17)=SUM('Разделы 5, 6, 7, 8'!J17:M17)),"","Неверно!")</f>
      </c>
      <c r="B72" s="181" t="s">
        <v>871</v>
      </c>
      <c r="C72" s="180" t="s">
        <v>872</v>
      </c>
      <c r="D72" s="180" t="s">
        <v>352</v>
      </c>
      <c r="E72" s="183" t="str">
        <f>CONCATENATE(SUM('Разделы 5, 6, 7, 8'!I17:I17),"=",SUM('Разделы 5, 6, 7, 8'!J17:M17))</f>
        <v>0=0</v>
      </c>
    </row>
    <row r="73" spans="1:5" s="179" customFormat="1" ht="38.25">
      <c r="A73" s="182">
        <f>IF((SUM('Разделы 5, 6, 7, 8'!I18:I18)=SUM('Разделы 5, 6, 7, 8'!J18:M18)),"","Неверно!")</f>
      </c>
      <c r="B73" s="181" t="s">
        <v>871</v>
      </c>
      <c r="C73" s="180" t="s">
        <v>872</v>
      </c>
      <c r="D73" s="180" t="s">
        <v>352</v>
      </c>
      <c r="E73" s="183" t="str">
        <f>CONCATENATE(SUM('Разделы 5, 6, 7, 8'!I18:I18),"=",SUM('Разделы 5, 6, 7, 8'!J18:M18))</f>
        <v>0=0</v>
      </c>
    </row>
    <row r="74" spans="1:5" s="179" customFormat="1" ht="38.25">
      <c r="A74" s="182">
        <f>IF((SUM('Разделы 5, 6, 7, 8'!I19:I19)=SUM('Разделы 5, 6, 7, 8'!J19:M19)),"","Неверно!")</f>
      </c>
      <c r="B74" s="181" t="s">
        <v>871</v>
      </c>
      <c r="C74" s="180" t="s">
        <v>872</v>
      </c>
      <c r="D74" s="180" t="s">
        <v>352</v>
      </c>
      <c r="E74" s="183" t="str">
        <f>CONCATENATE(SUM('Разделы 5, 6, 7, 8'!I19:I19),"=",SUM('Разделы 5, 6, 7, 8'!J19:M19))</f>
        <v>0=0</v>
      </c>
    </row>
    <row r="75" spans="1:5" s="179" customFormat="1" ht="38.25">
      <c r="A75" s="182">
        <f>IF((SUM('Разделы 5, 6, 7, 8'!I20:I20)=SUM('Разделы 5, 6, 7, 8'!J20:M20)),"","Неверно!")</f>
      </c>
      <c r="B75" s="181" t="s">
        <v>871</v>
      </c>
      <c r="C75" s="180" t="s">
        <v>872</v>
      </c>
      <c r="D75" s="180" t="s">
        <v>352</v>
      </c>
      <c r="E75" s="183" t="str">
        <f>CONCATENATE(SUM('Разделы 5, 6, 7, 8'!I20:I20),"=",SUM('Разделы 5, 6, 7, 8'!J20:M20))</f>
        <v>0=0</v>
      </c>
    </row>
    <row r="76" spans="1:5" s="179" customFormat="1" ht="38.25">
      <c r="A76" s="182">
        <f>IF((SUM('Разделы 5, 6, 7, 8'!I21:I21)=SUM('Разделы 5, 6, 7, 8'!J21:M21)),"","Неверно!")</f>
      </c>
      <c r="B76" s="181" t="s">
        <v>871</v>
      </c>
      <c r="C76" s="180" t="s">
        <v>872</v>
      </c>
      <c r="D76" s="180" t="s">
        <v>352</v>
      </c>
      <c r="E76" s="183" t="str">
        <f>CONCATENATE(SUM('Разделы 5, 6, 7, 8'!I21:I21),"=",SUM('Разделы 5, 6, 7, 8'!J21:M21))</f>
        <v>0=0</v>
      </c>
    </row>
    <row r="77" spans="1:5" s="179" customFormat="1" ht="38.25">
      <c r="A77" s="182">
        <f>IF((SUM('Разделы 5, 6, 7, 8'!I22:I22)=SUM('Разделы 5, 6, 7, 8'!J22:M22)),"","Неверно!")</f>
      </c>
      <c r="B77" s="181" t="s">
        <v>871</v>
      </c>
      <c r="C77" s="180" t="s">
        <v>872</v>
      </c>
      <c r="D77" s="180" t="s">
        <v>352</v>
      </c>
      <c r="E77" s="183" t="str">
        <f>CONCATENATE(SUM('Разделы 5, 6, 7, 8'!I22:I22),"=",SUM('Разделы 5, 6, 7, 8'!J22:M22))</f>
        <v>0=0</v>
      </c>
    </row>
    <row r="78" spans="1:5" s="179" customFormat="1" ht="38.25">
      <c r="A78" s="182">
        <f>IF((SUM('Раздел 4'!AA59:AA59)&lt;=SUM('Раздел 4'!AA9:AA9)),"","Неверно!")</f>
      </c>
      <c r="B78" s="181" t="s">
        <v>873</v>
      </c>
      <c r="C78" s="180" t="s">
        <v>874</v>
      </c>
      <c r="D78" s="180" t="s">
        <v>444</v>
      </c>
      <c r="E78" s="183" t="str">
        <f>CONCATENATE(SUM('Раздел 4'!AA59:AA59),"&lt;=",SUM('Раздел 4'!AA9:AA9))</f>
        <v>0&lt;=2</v>
      </c>
    </row>
    <row r="79" spans="1:5" s="179" customFormat="1" ht="38.25">
      <c r="A79" s="182">
        <f>IF((SUM('Раздел 4'!AB59:AB59)&lt;=SUM('Раздел 4'!AB9:AB9)),"","Неверно!")</f>
      </c>
      <c r="B79" s="181" t="s">
        <v>873</v>
      </c>
      <c r="C79" s="180" t="s">
        <v>874</v>
      </c>
      <c r="D79" s="180" t="s">
        <v>444</v>
      </c>
      <c r="E79" s="183" t="str">
        <f>CONCATENATE(SUM('Раздел 4'!AB59:AB59),"&lt;=",SUM('Раздел 4'!AB9:AB9))</f>
        <v>0&lt;=0</v>
      </c>
    </row>
    <row r="80" spans="1:5" s="179" customFormat="1" ht="38.25">
      <c r="A80" s="182">
        <f>IF((SUM('Раздел 4'!AC59:AC59)&lt;=SUM('Раздел 4'!AC9:AC9)),"","Неверно!")</f>
      </c>
      <c r="B80" s="181" t="s">
        <v>873</v>
      </c>
      <c r="C80" s="180" t="s">
        <v>874</v>
      </c>
      <c r="D80" s="180" t="s">
        <v>444</v>
      </c>
      <c r="E80" s="183" t="str">
        <f>CONCATENATE(SUM('Раздел 4'!AC59:AC59),"&lt;=",SUM('Раздел 4'!AC9:AC9))</f>
        <v>0&lt;=0</v>
      </c>
    </row>
    <row r="81" spans="1:5" s="179" customFormat="1" ht="38.25">
      <c r="A81" s="182">
        <f>IF((SUM('Раздел 4'!AD59:AD59)&lt;=SUM('Раздел 4'!AD9:AD9)),"","Неверно!")</f>
      </c>
      <c r="B81" s="181" t="s">
        <v>873</v>
      </c>
      <c r="C81" s="180" t="s">
        <v>874</v>
      </c>
      <c r="D81" s="180" t="s">
        <v>444</v>
      </c>
      <c r="E81" s="183" t="str">
        <f>CONCATENATE(SUM('Раздел 4'!AD59:AD59),"&lt;=",SUM('Раздел 4'!AD9:AD9))</f>
        <v>0&lt;=0</v>
      </c>
    </row>
    <row r="82" spans="1:5" s="179" customFormat="1" ht="38.25">
      <c r="A82" s="182">
        <f>IF((SUM('Раздел 4'!AE59:AE59)&lt;=SUM('Раздел 4'!AE9:AE9)),"","Неверно!")</f>
      </c>
      <c r="B82" s="181" t="s">
        <v>873</v>
      </c>
      <c r="C82" s="180" t="s">
        <v>874</v>
      </c>
      <c r="D82" s="180" t="s">
        <v>444</v>
      </c>
      <c r="E82" s="183" t="str">
        <f>CONCATENATE(SUM('Раздел 4'!AE59:AE59),"&lt;=",SUM('Раздел 4'!AE9:AE9))</f>
        <v>0&lt;=5</v>
      </c>
    </row>
    <row r="83" spans="1:5" s="179" customFormat="1" ht="38.25">
      <c r="A83" s="182">
        <f>IF((SUM('Раздел 4'!AF59:AF59)&lt;=SUM('Раздел 4'!AF9:AF9)),"","Неверно!")</f>
      </c>
      <c r="B83" s="181" t="s">
        <v>873</v>
      </c>
      <c r="C83" s="180" t="s">
        <v>874</v>
      </c>
      <c r="D83" s="180" t="s">
        <v>444</v>
      </c>
      <c r="E83" s="183" t="str">
        <f>CONCATENATE(SUM('Раздел 4'!AF59:AF59),"&lt;=",SUM('Раздел 4'!AF9:AF9))</f>
        <v>0&lt;=5</v>
      </c>
    </row>
    <row r="84" spans="1:5" s="179" customFormat="1" ht="38.25">
      <c r="A84" s="182">
        <f>IF((SUM('Раздел 4'!AG59:AG59)&lt;=SUM('Раздел 4'!AG9:AG9)),"","Неверно!")</f>
      </c>
      <c r="B84" s="181" t="s">
        <v>873</v>
      </c>
      <c r="C84" s="180" t="s">
        <v>874</v>
      </c>
      <c r="D84" s="180" t="s">
        <v>444</v>
      </c>
      <c r="E84" s="183" t="str">
        <f>CONCATENATE(SUM('Раздел 4'!AG59:AG59),"&lt;=",SUM('Раздел 4'!AG9:AG9))</f>
        <v>0&lt;=0</v>
      </c>
    </row>
    <row r="85" spans="1:5" s="179" customFormat="1" ht="38.25">
      <c r="A85" s="182">
        <f>IF((SUM('Раздел 4'!AH59:AH59)&lt;=SUM('Раздел 4'!AH9:AH9)),"","Неверно!")</f>
      </c>
      <c r="B85" s="181" t="s">
        <v>873</v>
      </c>
      <c r="C85" s="180" t="s">
        <v>874</v>
      </c>
      <c r="D85" s="180" t="s">
        <v>444</v>
      </c>
      <c r="E85" s="183" t="str">
        <f>CONCATENATE(SUM('Раздел 4'!AH59:AH59),"&lt;=",SUM('Раздел 4'!AH9:AH9))</f>
        <v>0&lt;=0</v>
      </c>
    </row>
    <row r="86" spans="1:5" s="179" customFormat="1" ht="38.25">
      <c r="A86" s="182">
        <f>IF((SUM('Раздел 4'!AI59:AI59)&lt;=SUM('Раздел 4'!AI9:AI9)),"","Неверно!")</f>
      </c>
      <c r="B86" s="181" t="s">
        <v>873</v>
      </c>
      <c r="C86" s="180" t="s">
        <v>874</v>
      </c>
      <c r="D86" s="180" t="s">
        <v>444</v>
      </c>
      <c r="E86" s="183" t="str">
        <f>CONCATENATE(SUM('Раздел 4'!AI59:AI59),"&lt;=",SUM('Раздел 4'!AI9:AI9))</f>
        <v>0&lt;=0</v>
      </c>
    </row>
    <row r="87" spans="1:5" s="179" customFormat="1" ht="38.25">
      <c r="A87" s="182">
        <f>IF((SUM('Раздел 4'!AJ59:AJ59)&lt;=SUM('Раздел 4'!AJ9:AJ9)),"","Неверно!")</f>
      </c>
      <c r="B87" s="181" t="s">
        <v>873</v>
      </c>
      <c r="C87" s="180" t="s">
        <v>874</v>
      </c>
      <c r="D87" s="180" t="s">
        <v>444</v>
      </c>
      <c r="E87" s="183" t="str">
        <f>CONCATENATE(SUM('Раздел 4'!AJ59:AJ59),"&lt;=",SUM('Раздел 4'!AJ9:AJ9))</f>
        <v>0&lt;=0</v>
      </c>
    </row>
    <row r="88" spans="1:5" s="179" customFormat="1" ht="38.25">
      <c r="A88" s="182">
        <f>IF((SUM('Раздел 4'!AK59:AK59)&lt;=SUM('Раздел 4'!AK9:AK9)),"","Неверно!")</f>
      </c>
      <c r="B88" s="181" t="s">
        <v>873</v>
      </c>
      <c r="C88" s="180" t="s">
        <v>874</v>
      </c>
      <c r="D88" s="180" t="s">
        <v>444</v>
      </c>
      <c r="E88" s="183" t="str">
        <f>CONCATENATE(SUM('Раздел 4'!AK59:AK59),"&lt;=",SUM('Раздел 4'!AK9:AK9))</f>
        <v>0&lt;=0</v>
      </c>
    </row>
    <row r="89" spans="1:5" s="179" customFormat="1" ht="38.25">
      <c r="A89" s="182">
        <f>IF((SUM('Раздел 4'!AL59:AL59)&lt;=SUM('Раздел 4'!AL9:AL9)),"","Неверно!")</f>
      </c>
      <c r="B89" s="181" t="s">
        <v>873</v>
      </c>
      <c r="C89" s="180" t="s">
        <v>874</v>
      </c>
      <c r="D89" s="180" t="s">
        <v>444</v>
      </c>
      <c r="E89" s="183" t="str">
        <f>CONCATENATE(SUM('Раздел 4'!AL59:AL59),"&lt;=",SUM('Раздел 4'!AL9:AL9))</f>
        <v>0&lt;=41</v>
      </c>
    </row>
    <row r="90" spans="1:5" s="179" customFormat="1" ht="38.25">
      <c r="A90" s="182">
        <f>IF((SUM('Раздел 4'!AM59:AM59)&lt;=SUM('Раздел 4'!AM9:AM9)),"","Неверно!")</f>
      </c>
      <c r="B90" s="181" t="s">
        <v>873</v>
      </c>
      <c r="C90" s="180" t="s">
        <v>874</v>
      </c>
      <c r="D90" s="180" t="s">
        <v>444</v>
      </c>
      <c r="E90" s="183" t="str">
        <f>CONCATENATE(SUM('Раздел 4'!AM59:AM59),"&lt;=",SUM('Раздел 4'!AM9:AM9))</f>
        <v>0&lt;=0</v>
      </c>
    </row>
    <row r="91" spans="1:5" s="179" customFormat="1" ht="38.25">
      <c r="A91" s="182">
        <f>IF((SUM('Раздел 4'!AN59:AN59)&lt;=SUM('Раздел 4'!AN9:AN9)),"","Неверно!")</f>
      </c>
      <c r="B91" s="181" t="s">
        <v>873</v>
      </c>
      <c r="C91" s="180" t="s">
        <v>874</v>
      </c>
      <c r="D91" s="180" t="s">
        <v>444</v>
      </c>
      <c r="E91" s="183" t="str">
        <f>CONCATENATE(SUM('Раздел 4'!AN59:AN59),"&lt;=",SUM('Раздел 4'!AN9:AN9))</f>
        <v>0&lt;=0</v>
      </c>
    </row>
    <row r="92" spans="1:5" s="179" customFormat="1" ht="38.25">
      <c r="A92" s="182">
        <f>IF((SUM('Раздел 4'!AO59:AO59)&lt;=SUM('Раздел 4'!AO9:AO9)),"","Неверно!")</f>
      </c>
      <c r="B92" s="181" t="s">
        <v>873</v>
      </c>
      <c r="C92" s="180" t="s">
        <v>874</v>
      </c>
      <c r="D92" s="180" t="s">
        <v>444</v>
      </c>
      <c r="E92" s="183" t="str">
        <f>CONCATENATE(SUM('Раздел 4'!AO59:AO59),"&lt;=",SUM('Раздел 4'!AO9:AO9))</f>
        <v>0&lt;=17</v>
      </c>
    </row>
    <row r="93" spans="1:5" s="179" customFormat="1" ht="38.25">
      <c r="A93" s="182">
        <f>IF((SUM('Раздел 4'!AP59:AP59)&lt;=SUM('Раздел 4'!AP9:AP9)),"","Неверно!")</f>
      </c>
      <c r="B93" s="181" t="s">
        <v>873</v>
      </c>
      <c r="C93" s="180" t="s">
        <v>874</v>
      </c>
      <c r="D93" s="180" t="s">
        <v>444</v>
      </c>
      <c r="E93" s="183" t="str">
        <f>CONCATENATE(SUM('Раздел 4'!AP59:AP59),"&lt;=",SUM('Раздел 4'!AP9:AP9))</f>
        <v>0&lt;=1</v>
      </c>
    </row>
    <row r="94" spans="1:5" s="179" customFormat="1" ht="38.25">
      <c r="A94" s="182">
        <f>IF((SUM('Раздел 4'!AQ59:AQ59)&lt;=SUM('Раздел 4'!AQ9:AQ9)),"","Неверно!")</f>
      </c>
      <c r="B94" s="181" t="s">
        <v>873</v>
      </c>
      <c r="C94" s="180" t="s">
        <v>874</v>
      </c>
      <c r="D94" s="180" t="s">
        <v>444</v>
      </c>
      <c r="E94" s="183" t="str">
        <f>CONCATENATE(SUM('Раздел 4'!AQ59:AQ59),"&lt;=",SUM('Раздел 4'!AQ9:AQ9))</f>
        <v>0&lt;=0</v>
      </c>
    </row>
    <row r="95" spans="1:5" s="179" customFormat="1" ht="38.25">
      <c r="A95" s="182">
        <f>IF((SUM('Раздел 4'!AR59:AR59)&lt;=SUM('Раздел 4'!AR9:AR9)),"","Неверно!")</f>
      </c>
      <c r="B95" s="181" t="s">
        <v>873</v>
      </c>
      <c r="C95" s="180" t="s">
        <v>874</v>
      </c>
      <c r="D95" s="180" t="s">
        <v>444</v>
      </c>
      <c r="E95" s="183" t="str">
        <f>CONCATENATE(SUM('Раздел 4'!AR59:AR59),"&lt;=",SUM('Раздел 4'!AR9:AR9))</f>
        <v>0&lt;=1</v>
      </c>
    </row>
    <row r="96" spans="1:5" s="179" customFormat="1" ht="38.25">
      <c r="A96" s="182">
        <f>IF((SUM('Раздел 4'!AS59:AS59)&lt;=SUM('Раздел 4'!AS9:AS9)),"","Неверно!")</f>
      </c>
      <c r="B96" s="181" t="s">
        <v>873</v>
      </c>
      <c r="C96" s="180" t="s">
        <v>874</v>
      </c>
      <c r="D96" s="180" t="s">
        <v>444</v>
      </c>
      <c r="E96" s="183" t="str">
        <f>CONCATENATE(SUM('Раздел 4'!AS59:AS59),"&lt;=",SUM('Раздел 4'!AS9:AS9))</f>
        <v>0&lt;=5</v>
      </c>
    </row>
    <row r="97" spans="1:5" s="179" customFormat="1" ht="38.25">
      <c r="A97" s="182">
        <f>IF((SUM('Раздел 4'!AT59:AT59)&lt;=SUM('Раздел 4'!AT9:AT9)),"","Неверно!")</f>
      </c>
      <c r="B97" s="181" t="s">
        <v>873</v>
      </c>
      <c r="C97" s="180" t="s">
        <v>874</v>
      </c>
      <c r="D97" s="180" t="s">
        <v>444</v>
      </c>
      <c r="E97" s="183" t="str">
        <f>CONCATENATE(SUM('Раздел 4'!AT59:AT59),"&lt;=",SUM('Раздел 4'!AT9:AT9))</f>
        <v>0&lt;=0</v>
      </c>
    </row>
    <row r="98" spans="1:5" s="179" customFormat="1" ht="38.25">
      <c r="A98" s="182">
        <f>IF((SUM('Раздел 4'!F59:F59)&lt;=SUM('Раздел 4'!F9:F9)),"","Неверно!")</f>
      </c>
      <c r="B98" s="181" t="s">
        <v>873</v>
      </c>
      <c r="C98" s="180" t="s">
        <v>874</v>
      </c>
      <c r="D98" s="180" t="s">
        <v>444</v>
      </c>
      <c r="E98" s="183" t="str">
        <f>CONCATENATE(SUM('Раздел 4'!F59:F59),"&lt;=",SUM('Раздел 4'!F9:F9))</f>
        <v>0&lt;=42</v>
      </c>
    </row>
    <row r="99" spans="1:5" s="179" customFormat="1" ht="38.25">
      <c r="A99" s="182">
        <f>IF((SUM('Раздел 4'!G59:G59)&lt;=SUM('Раздел 4'!G9:G9)),"","Неверно!")</f>
      </c>
      <c r="B99" s="181" t="s">
        <v>873</v>
      </c>
      <c r="C99" s="180" t="s">
        <v>874</v>
      </c>
      <c r="D99" s="180" t="s">
        <v>444</v>
      </c>
      <c r="E99" s="183" t="str">
        <f>CONCATENATE(SUM('Раздел 4'!G59:G59),"&lt;=",SUM('Раздел 4'!G9:G9))</f>
        <v>0&lt;=1</v>
      </c>
    </row>
    <row r="100" spans="1:5" s="179" customFormat="1" ht="38.25">
      <c r="A100" s="182">
        <f>IF((SUM('Раздел 4'!H59:H59)&lt;=SUM('Раздел 4'!H9:H9)),"","Неверно!")</f>
      </c>
      <c r="B100" s="181" t="s">
        <v>873</v>
      </c>
      <c r="C100" s="180" t="s">
        <v>874</v>
      </c>
      <c r="D100" s="180" t="s">
        <v>444</v>
      </c>
      <c r="E100" s="183" t="str">
        <f>CONCATENATE(SUM('Раздел 4'!H59:H59),"&lt;=",SUM('Раздел 4'!H9:H9))</f>
        <v>0&lt;=0</v>
      </c>
    </row>
    <row r="101" spans="1:5" s="179" customFormat="1" ht="38.25">
      <c r="A101" s="182">
        <f>IF((SUM('Раздел 4'!I59:I59)&lt;=SUM('Раздел 4'!I9:I9)),"","Неверно!")</f>
      </c>
      <c r="B101" s="181" t="s">
        <v>873</v>
      </c>
      <c r="C101" s="180" t="s">
        <v>874</v>
      </c>
      <c r="D101" s="180" t="s">
        <v>444</v>
      </c>
      <c r="E101" s="183" t="str">
        <f>CONCATENATE(SUM('Раздел 4'!I59:I59),"&lt;=",SUM('Раздел 4'!I9:I9))</f>
        <v>0&lt;=0</v>
      </c>
    </row>
    <row r="102" spans="1:5" s="179" customFormat="1" ht="38.25">
      <c r="A102" s="182">
        <f>IF((SUM('Раздел 4'!J59:J59)&lt;=SUM('Раздел 4'!J9:J9)),"","Неверно!")</f>
      </c>
      <c r="B102" s="181" t="s">
        <v>873</v>
      </c>
      <c r="C102" s="180" t="s">
        <v>874</v>
      </c>
      <c r="D102" s="180" t="s">
        <v>444</v>
      </c>
      <c r="E102" s="183" t="str">
        <f>CONCATENATE(SUM('Раздел 4'!J59:J59),"&lt;=",SUM('Раздел 4'!J9:J9))</f>
        <v>0&lt;=1</v>
      </c>
    </row>
    <row r="103" spans="1:5" s="179" customFormat="1" ht="38.25">
      <c r="A103" s="182">
        <f>IF((SUM('Раздел 4'!K59:K59)&lt;=SUM('Раздел 4'!K9:K9)),"","Неверно!")</f>
      </c>
      <c r="B103" s="181" t="s">
        <v>873</v>
      </c>
      <c r="C103" s="180" t="s">
        <v>874</v>
      </c>
      <c r="D103" s="180" t="s">
        <v>444</v>
      </c>
      <c r="E103" s="183" t="str">
        <f>CONCATENATE(SUM('Раздел 4'!K59:K59),"&lt;=",SUM('Раздел 4'!K9:K9))</f>
        <v>0&lt;=0</v>
      </c>
    </row>
    <row r="104" spans="1:5" s="179" customFormat="1" ht="38.25">
      <c r="A104" s="182">
        <f>IF((SUM('Раздел 4'!L59:L59)&lt;=SUM('Раздел 4'!L9:L9)),"","Неверно!")</f>
      </c>
      <c r="B104" s="181" t="s">
        <v>873</v>
      </c>
      <c r="C104" s="180" t="s">
        <v>874</v>
      </c>
      <c r="D104" s="180" t="s">
        <v>444</v>
      </c>
      <c r="E104" s="183" t="str">
        <f>CONCATENATE(SUM('Раздел 4'!L59:L59),"&lt;=",SUM('Раздел 4'!L9:L9))</f>
        <v>0&lt;=0</v>
      </c>
    </row>
    <row r="105" spans="1:5" s="179" customFormat="1" ht="38.25">
      <c r="A105" s="182">
        <f>IF((SUM('Раздел 4'!M59:M59)&lt;=SUM('Раздел 4'!M9:M9)),"","Неверно!")</f>
      </c>
      <c r="B105" s="181" t="s">
        <v>873</v>
      </c>
      <c r="C105" s="180" t="s">
        <v>874</v>
      </c>
      <c r="D105" s="180" t="s">
        <v>444</v>
      </c>
      <c r="E105" s="183" t="str">
        <f>CONCATENATE(SUM('Раздел 4'!M59:M59),"&lt;=",SUM('Раздел 4'!M9:M9))</f>
        <v>0&lt;=2</v>
      </c>
    </row>
    <row r="106" spans="1:5" s="179" customFormat="1" ht="38.25">
      <c r="A106" s="182">
        <f>IF((SUM('Раздел 4'!N59:N59)&lt;=SUM('Раздел 4'!N9:N9)),"","Неверно!")</f>
      </c>
      <c r="B106" s="181" t="s">
        <v>873</v>
      </c>
      <c r="C106" s="180" t="s">
        <v>874</v>
      </c>
      <c r="D106" s="180" t="s">
        <v>444</v>
      </c>
      <c r="E106" s="183" t="str">
        <f>CONCATENATE(SUM('Раздел 4'!N59:N59),"&lt;=",SUM('Раздел 4'!N9:N9))</f>
        <v>0&lt;=0</v>
      </c>
    </row>
    <row r="107" spans="1:5" s="179" customFormat="1" ht="38.25">
      <c r="A107" s="182">
        <f>IF((SUM('Раздел 4'!O59:O59)&lt;=SUM('Раздел 4'!O9:O9)),"","Неверно!")</f>
      </c>
      <c r="B107" s="181" t="s">
        <v>873</v>
      </c>
      <c r="C107" s="180" t="s">
        <v>874</v>
      </c>
      <c r="D107" s="180" t="s">
        <v>444</v>
      </c>
      <c r="E107" s="183" t="str">
        <f>CONCATENATE(SUM('Раздел 4'!O59:O59),"&lt;=",SUM('Раздел 4'!O9:O9))</f>
        <v>0&lt;=0</v>
      </c>
    </row>
    <row r="108" spans="1:5" s="179" customFormat="1" ht="38.25">
      <c r="A108" s="182">
        <f>IF((SUM('Раздел 4'!P59:P59)&lt;=SUM('Раздел 4'!P9:P9)),"","Неверно!")</f>
      </c>
      <c r="B108" s="181" t="s">
        <v>873</v>
      </c>
      <c r="C108" s="180" t="s">
        <v>874</v>
      </c>
      <c r="D108" s="180" t="s">
        <v>444</v>
      </c>
      <c r="E108" s="183" t="str">
        <f>CONCATENATE(SUM('Раздел 4'!P59:P59),"&lt;=",SUM('Раздел 4'!P9:P9))</f>
        <v>0&lt;=1</v>
      </c>
    </row>
    <row r="109" spans="1:5" s="179" customFormat="1" ht="38.25">
      <c r="A109" s="182">
        <f>IF((SUM('Раздел 4'!Q59:Q59)&lt;=SUM('Раздел 4'!Q9:Q9)),"","Неверно!")</f>
      </c>
      <c r="B109" s="181" t="s">
        <v>873</v>
      </c>
      <c r="C109" s="180" t="s">
        <v>874</v>
      </c>
      <c r="D109" s="180" t="s">
        <v>444</v>
      </c>
      <c r="E109" s="183" t="str">
        <f>CONCATENATE(SUM('Раздел 4'!Q59:Q59),"&lt;=",SUM('Раздел 4'!Q9:Q9))</f>
        <v>0&lt;=6</v>
      </c>
    </row>
    <row r="110" spans="1:5" s="179" customFormat="1" ht="38.25">
      <c r="A110" s="182">
        <f>IF((SUM('Раздел 4'!R59:R59)&lt;=SUM('Раздел 4'!R9:R9)),"","Неверно!")</f>
      </c>
      <c r="B110" s="181" t="s">
        <v>873</v>
      </c>
      <c r="C110" s="180" t="s">
        <v>874</v>
      </c>
      <c r="D110" s="180" t="s">
        <v>444</v>
      </c>
      <c r="E110" s="183" t="str">
        <f>CONCATENATE(SUM('Раздел 4'!R59:R59),"&lt;=",SUM('Раздел 4'!R9:R9))</f>
        <v>0&lt;=10</v>
      </c>
    </row>
    <row r="111" spans="1:5" s="179" customFormat="1" ht="38.25">
      <c r="A111" s="182">
        <f>IF((SUM('Раздел 4'!S59:S59)&lt;=SUM('Раздел 4'!S9:S9)),"","Неверно!")</f>
      </c>
      <c r="B111" s="181" t="s">
        <v>873</v>
      </c>
      <c r="C111" s="180" t="s">
        <v>874</v>
      </c>
      <c r="D111" s="180" t="s">
        <v>444</v>
      </c>
      <c r="E111" s="183" t="str">
        <f>CONCATENATE(SUM('Раздел 4'!S59:S59),"&lt;=",SUM('Раздел 4'!S9:S9))</f>
        <v>0&lt;=0</v>
      </c>
    </row>
    <row r="112" spans="1:5" s="179" customFormat="1" ht="38.25">
      <c r="A112" s="182">
        <f>IF((SUM('Раздел 4'!T59:T59)&lt;=SUM('Раздел 4'!T9:T9)),"","Неверно!")</f>
      </c>
      <c r="B112" s="181" t="s">
        <v>873</v>
      </c>
      <c r="C112" s="180" t="s">
        <v>874</v>
      </c>
      <c r="D112" s="180" t="s">
        <v>444</v>
      </c>
      <c r="E112" s="183" t="str">
        <f>CONCATENATE(SUM('Раздел 4'!T59:T59),"&lt;=",SUM('Раздел 4'!T9:T9))</f>
        <v>0&lt;=17</v>
      </c>
    </row>
    <row r="113" spans="1:5" s="179" customFormat="1" ht="38.25">
      <c r="A113" s="182">
        <f>IF((SUM('Раздел 4'!U59:U59)&lt;=SUM('Раздел 4'!U9:U9)),"","Неверно!")</f>
      </c>
      <c r="B113" s="181" t="s">
        <v>873</v>
      </c>
      <c r="C113" s="180" t="s">
        <v>874</v>
      </c>
      <c r="D113" s="180" t="s">
        <v>444</v>
      </c>
      <c r="E113" s="183" t="str">
        <f>CONCATENATE(SUM('Раздел 4'!U59:U59),"&lt;=",SUM('Раздел 4'!U9:U9))</f>
        <v>0&lt;=0</v>
      </c>
    </row>
    <row r="114" spans="1:5" s="179" customFormat="1" ht="38.25">
      <c r="A114" s="182">
        <f>IF((SUM('Раздел 4'!V59:V59)&lt;=SUM('Раздел 4'!V9:V9)),"","Неверно!")</f>
      </c>
      <c r="B114" s="181" t="s">
        <v>873</v>
      </c>
      <c r="C114" s="180" t="s">
        <v>874</v>
      </c>
      <c r="D114" s="180" t="s">
        <v>444</v>
      </c>
      <c r="E114" s="183" t="str">
        <f>CONCATENATE(SUM('Раздел 4'!V59:V59),"&lt;=",SUM('Раздел 4'!V9:V9))</f>
        <v>0&lt;=0</v>
      </c>
    </row>
    <row r="115" spans="1:5" s="179" customFormat="1" ht="38.25">
      <c r="A115" s="182">
        <f>IF((SUM('Раздел 4'!W59:W59)&lt;=SUM('Раздел 4'!W9:W9)),"","Неверно!")</f>
      </c>
      <c r="B115" s="181" t="s">
        <v>873</v>
      </c>
      <c r="C115" s="180" t="s">
        <v>874</v>
      </c>
      <c r="D115" s="180" t="s">
        <v>444</v>
      </c>
      <c r="E115" s="183" t="str">
        <f>CONCATENATE(SUM('Раздел 4'!W59:W59),"&lt;=",SUM('Раздел 4'!W9:W9))</f>
        <v>0&lt;=7</v>
      </c>
    </row>
    <row r="116" spans="1:5" s="179" customFormat="1" ht="38.25">
      <c r="A116" s="182">
        <f>IF((SUM('Раздел 4'!X59:X59)&lt;=SUM('Раздел 4'!X9:X9)),"","Неверно!")</f>
      </c>
      <c r="B116" s="181" t="s">
        <v>873</v>
      </c>
      <c r="C116" s="180" t="s">
        <v>874</v>
      </c>
      <c r="D116" s="180" t="s">
        <v>444</v>
      </c>
      <c r="E116" s="183" t="str">
        <f>CONCATENATE(SUM('Раздел 4'!X59:X59),"&lt;=",SUM('Раздел 4'!X9:X9))</f>
        <v>0&lt;=4</v>
      </c>
    </row>
    <row r="117" spans="1:5" s="179" customFormat="1" ht="38.25">
      <c r="A117" s="182">
        <f>IF((SUM('Раздел 4'!Y59:Y59)&lt;=SUM('Раздел 4'!Y9:Y9)),"","Неверно!")</f>
      </c>
      <c r="B117" s="181" t="s">
        <v>873</v>
      </c>
      <c r="C117" s="180" t="s">
        <v>874</v>
      </c>
      <c r="D117" s="180" t="s">
        <v>444</v>
      </c>
      <c r="E117" s="183" t="str">
        <f>CONCATENATE(SUM('Раздел 4'!Y59:Y59),"&lt;=",SUM('Раздел 4'!Y9:Y9))</f>
        <v>0&lt;=3</v>
      </c>
    </row>
    <row r="118" spans="1:5" s="179" customFormat="1" ht="38.25">
      <c r="A118" s="182">
        <f>IF((SUM('Раздел 4'!Z59:Z59)&lt;=SUM('Раздел 4'!Z9:Z9)),"","Неверно!")</f>
      </c>
      <c r="B118" s="181" t="s">
        <v>873</v>
      </c>
      <c r="C118" s="180" t="s">
        <v>874</v>
      </c>
      <c r="D118" s="180" t="s">
        <v>444</v>
      </c>
      <c r="E118" s="183" t="str">
        <f>CONCATENATE(SUM('Раздел 4'!Z59:Z59),"&lt;=",SUM('Раздел 4'!Z9:Z9))</f>
        <v>0&lt;=1</v>
      </c>
    </row>
    <row r="119" spans="1:5" s="179" customFormat="1" ht="38.25">
      <c r="A119" s="182">
        <f>IF((SUM('Раздел 4'!AA58:AA58)&lt;=SUM('Раздел 4'!AA9:AA9)),"","Неверно!")</f>
      </c>
      <c r="B119" s="181" t="s">
        <v>875</v>
      </c>
      <c r="C119" s="180" t="s">
        <v>876</v>
      </c>
      <c r="D119" s="180" t="s">
        <v>445</v>
      </c>
      <c r="E119" s="183" t="str">
        <f>CONCATENATE(SUM('Раздел 4'!AA58:AA58),"&lt;=",SUM('Раздел 4'!AA9:AA9))</f>
        <v>1&lt;=2</v>
      </c>
    </row>
    <row r="120" spans="1:5" s="179" customFormat="1" ht="38.25">
      <c r="A120" s="182">
        <f>IF((SUM('Раздел 4'!AB58:AB58)&lt;=SUM('Раздел 4'!AB9:AB9)),"","Неверно!")</f>
      </c>
      <c r="B120" s="181" t="s">
        <v>875</v>
      </c>
      <c r="C120" s="180" t="s">
        <v>876</v>
      </c>
      <c r="D120" s="180" t="s">
        <v>445</v>
      </c>
      <c r="E120" s="183" t="str">
        <f>CONCATENATE(SUM('Раздел 4'!AB58:AB58),"&lt;=",SUM('Раздел 4'!AB9:AB9))</f>
        <v>0&lt;=0</v>
      </c>
    </row>
    <row r="121" spans="1:5" s="179" customFormat="1" ht="38.25">
      <c r="A121" s="182">
        <f>IF((SUM('Раздел 4'!AC58:AC58)&lt;=SUM('Раздел 4'!AC9:AC9)),"","Неверно!")</f>
      </c>
      <c r="B121" s="181" t="s">
        <v>875</v>
      </c>
      <c r="C121" s="180" t="s">
        <v>876</v>
      </c>
      <c r="D121" s="180" t="s">
        <v>445</v>
      </c>
      <c r="E121" s="183" t="str">
        <f>CONCATENATE(SUM('Раздел 4'!AC58:AC58),"&lt;=",SUM('Раздел 4'!AC9:AC9))</f>
        <v>0&lt;=0</v>
      </c>
    </row>
    <row r="122" spans="1:5" s="179" customFormat="1" ht="38.25">
      <c r="A122" s="182">
        <f>IF((SUM('Раздел 4'!AD58:AD58)&lt;=SUM('Раздел 4'!AD9:AD9)),"","Неверно!")</f>
      </c>
      <c r="B122" s="181" t="s">
        <v>875</v>
      </c>
      <c r="C122" s="180" t="s">
        <v>876</v>
      </c>
      <c r="D122" s="180" t="s">
        <v>445</v>
      </c>
      <c r="E122" s="183" t="str">
        <f>CONCATENATE(SUM('Раздел 4'!AD58:AD58),"&lt;=",SUM('Раздел 4'!AD9:AD9))</f>
        <v>0&lt;=0</v>
      </c>
    </row>
    <row r="123" spans="1:5" s="179" customFormat="1" ht="38.25">
      <c r="A123" s="182">
        <f>IF((SUM('Раздел 4'!AE58:AE58)&lt;=SUM('Раздел 4'!AE9:AE9)),"","Неверно!")</f>
      </c>
      <c r="B123" s="181" t="s">
        <v>875</v>
      </c>
      <c r="C123" s="180" t="s">
        <v>876</v>
      </c>
      <c r="D123" s="180" t="s">
        <v>445</v>
      </c>
      <c r="E123" s="183" t="str">
        <f>CONCATENATE(SUM('Раздел 4'!AE58:AE58),"&lt;=",SUM('Раздел 4'!AE9:AE9))</f>
        <v>0&lt;=5</v>
      </c>
    </row>
    <row r="124" spans="1:5" s="179" customFormat="1" ht="38.25">
      <c r="A124" s="182">
        <f>IF((SUM('Раздел 4'!AF58:AF58)&lt;=SUM('Раздел 4'!AF9:AF9)),"","Неверно!")</f>
      </c>
      <c r="B124" s="181" t="s">
        <v>875</v>
      </c>
      <c r="C124" s="180" t="s">
        <v>876</v>
      </c>
      <c r="D124" s="180" t="s">
        <v>445</v>
      </c>
      <c r="E124" s="183" t="str">
        <f>CONCATENATE(SUM('Раздел 4'!AF58:AF58),"&lt;=",SUM('Раздел 4'!AF9:AF9))</f>
        <v>0&lt;=5</v>
      </c>
    </row>
    <row r="125" spans="1:5" s="179" customFormat="1" ht="38.25">
      <c r="A125" s="182">
        <f>IF((SUM('Раздел 4'!AG58:AG58)&lt;=SUM('Раздел 4'!AG9:AG9)),"","Неверно!")</f>
      </c>
      <c r="B125" s="181" t="s">
        <v>875</v>
      </c>
      <c r="C125" s="180" t="s">
        <v>876</v>
      </c>
      <c r="D125" s="180" t="s">
        <v>445</v>
      </c>
      <c r="E125" s="183" t="str">
        <f>CONCATENATE(SUM('Раздел 4'!AG58:AG58),"&lt;=",SUM('Раздел 4'!AG9:AG9))</f>
        <v>0&lt;=0</v>
      </c>
    </row>
    <row r="126" spans="1:5" s="179" customFormat="1" ht="38.25">
      <c r="A126" s="182">
        <f>IF((SUM('Раздел 4'!AH58:AH58)&lt;=SUM('Раздел 4'!AH9:AH9)),"","Неверно!")</f>
      </c>
      <c r="B126" s="181" t="s">
        <v>875</v>
      </c>
      <c r="C126" s="180" t="s">
        <v>876</v>
      </c>
      <c r="D126" s="180" t="s">
        <v>445</v>
      </c>
      <c r="E126" s="183" t="str">
        <f>CONCATENATE(SUM('Раздел 4'!AH58:AH58),"&lt;=",SUM('Раздел 4'!AH9:AH9))</f>
        <v>0&lt;=0</v>
      </c>
    </row>
    <row r="127" spans="1:5" s="179" customFormat="1" ht="38.25">
      <c r="A127" s="182">
        <f>IF((SUM('Раздел 4'!AI58:AI58)&lt;=SUM('Раздел 4'!AI9:AI9)),"","Неверно!")</f>
      </c>
      <c r="B127" s="181" t="s">
        <v>875</v>
      </c>
      <c r="C127" s="180" t="s">
        <v>876</v>
      </c>
      <c r="D127" s="180" t="s">
        <v>445</v>
      </c>
      <c r="E127" s="183" t="str">
        <f>CONCATENATE(SUM('Раздел 4'!AI58:AI58),"&lt;=",SUM('Раздел 4'!AI9:AI9))</f>
        <v>0&lt;=0</v>
      </c>
    </row>
    <row r="128" spans="1:5" s="179" customFormat="1" ht="38.25">
      <c r="A128" s="182">
        <f>IF((SUM('Раздел 4'!AJ58:AJ58)&lt;=SUM('Раздел 4'!AJ9:AJ9)),"","Неверно!")</f>
      </c>
      <c r="B128" s="181" t="s">
        <v>875</v>
      </c>
      <c r="C128" s="180" t="s">
        <v>876</v>
      </c>
      <c r="D128" s="180" t="s">
        <v>445</v>
      </c>
      <c r="E128" s="183" t="str">
        <f>CONCATENATE(SUM('Раздел 4'!AJ58:AJ58),"&lt;=",SUM('Раздел 4'!AJ9:AJ9))</f>
        <v>0&lt;=0</v>
      </c>
    </row>
    <row r="129" spans="1:5" s="179" customFormat="1" ht="38.25">
      <c r="A129" s="182">
        <f>IF((SUM('Раздел 4'!AK58:AK58)&lt;=SUM('Раздел 4'!AK9:AK9)),"","Неверно!")</f>
      </c>
      <c r="B129" s="181" t="s">
        <v>875</v>
      </c>
      <c r="C129" s="180" t="s">
        <v>876</v>
      </c>
      <c r="D129" s="180" t="s">
        <v>445</v>
      </c>
      <c r="E129" s="183" t="str">
        <f>CONCATENATE(SUM('Раздел 4'!AK58:AK58),"&lt;=",SUM('Раздел 4'!AK9:AK9))</f>
        <v>0&lt;=0</v>
      </c>
    </row>
    <row r="130" spans="1:5" s="179" customFormat="1" ht="38.25">
      <c r="A130" s="182">
        <f>IF((SUM('Раздел 4'!AL58:AL58)&lt;=SUM('Раздел 4'!AL9:AL9)),"","Неверно!")</f>
      </c>
      <c r="B130" s="181" t="s">
        <v>875</v>
      </c>
      <c r="C130" s="180" t="s">
        <v>876</v>
      </c>
      <c r="D130" s="180" t="s">
        <v>445</v>
      </c>
      <c r="E130" s="183" t="str">
        <f>CONCATENATE(SUM('Раздел 4'!AL58:AL58),"&lt;=",SUM('Раздел 4'!AL9:AL9))</f>
        <v>2&lt;=41</v>
      </c>
    </row>
    <row r="131" spans="1:5" s="179" customFormat="1" ht="38.25">
      <c r="A131" s="182">
        <f>IF((SUM('Раздел 4'!AM58:AM58)&lt;=SUM('Раздел 4'!AM9:AM9)),"","Неверно!")</f>
      </c>
      <c r="B131" s="181" t="s">
        <v>875</v>
      </c>
      <c r="C131" s="180" t="s">
        <v>876</v>
      </c>
      <c r="D131" s="180" t="s">
        <v>445</v>
      </c>
      <c r="E131" s="183" t="str">
        <f>CONCATENATE(SUM('Раздел 4'!AM58:AM58),"&lt;=",SUM('Раздел 4'!AM9:AM9))</f>
        <v>0&lt;=0</v>
      </c>
    </row>
    <row r="132" spans="1:5" s="179" customFormat="1" ht="38.25">
      <c r="A132" s="182">
        <f>IF((SUM('Раздел 4'!AN58:AN58)&lt;=SUM('Раздел 4'!AN9:AN9)),"","Неверно!")</f>
      </c>
      <c r="B132" s="181" t="s">
        <v>875</v>
      </c>
      <c r="C132" s="180" t="s">
        <v>876</v>
      </c>
      <c r="D132" s="180" t="s">
        <v>445</v>
      </c>
      <c r="E132" s="183" t="str">
        <f>CONCATENATE(SUM('Раздел 4'!AN58:AN58),"&lt;=",SUM('Раздел 4'!AN9:AN9))</f>
        <v>0&lt;=0</v>
      </c>
    </row>
    <row r="133" spans="1:5" s="179" customFormat="1" ht="38.25">
      <c r="A133" s="182">
        <f>IF((SUM('Раздел 4'!AO58:AO58)&lt;=SUM('Раздел 4'!AO9:AO9)),"","Неверно!")</f>
      </c>
      <c r="B133" s="181" t="s">
        <v>875</v>
      </c>
      <c r="C133" s="180" t="s">
        <v>876</v>
      </c>
      <c r="D133" s="180" t="s">
        <v>445</v>
      </c>
      <c r="E133" s="183" t="str">
        <f>CONCATENATE(SUM('Раздел 4'!AO58:AO58),"&lt;=",SUM('Раздел 4'!AO9:AO9))</f>
        <v>0&lt;=17</v>
      </c>
    </row>
    <row r="134" spans="1:5" s="179" customFormat="1" ht="38.25">
      <c r="A134" s="182">
        <f>IF((SUM('Раздел 4'!AP58:AP58)&lt;=SUM('Раздел 4'!AP9:AP9)),"","Неверно!")</f>
      </c>
      <c r="B134" s="181" t="s">
        <v>875</v>
      </c>
      <c r="C134" s="180" t="s">
        <v>876</v>
      </c>
      <c r="D134" s="180" t="s">
        <v>445</v>
      </c>
      <c r="E134" s="183" t="str">
        <f>CONCATENATE(SUM('Раздел 4'!AP58:AP58),"&lt;=",SUM('Раздел 4'!AP9:AP9))</f>
        <v>0&lt;=1</v>
      </c>
    </row>
    <row r="135" spans="1:5" s="179" customFormat="1" ht="38.25">
      <c r="A135" s="182">
        <f>IF((SUM('Раздел 4'!AQ58:AQ58)&lt;=SUM('Раздел 4'!AQ9:AQ9)),"","Неверно!")</f>
      </c>
      <c r="B135" s="181" t="s">
        <v>875</v>
      </c>
      <c r="C135" s="180" t="s">
        <v>876</v>
      </c>
      <c r="D135" s="180" t="s">
        <v>445</v>
      </c>
      <c r="E135" s="183" t="str">
        <f>CONCATENATE(SUM('Раздел 4'!AQ58:AQ58),"&lt;=",SUM('Раздел 4'!AQ9:AQ9))</f>
        <v>0&lt;=0</v>
      </c>
    </row>
    <row r="136" spans="1:5" s="179" customFormat="1" ht="38.25">
      <c r="A136" s="182">
        <f>IF((SUM('Раздел 4'!AR58:AR58)&lt;=SUM('Раздел 4'!AR9:AR9)),"","Неверно!")</f>
      </c>
      <c r="B136" s="181" t="s">
        <v>875</v>
      </c>
      <c r="C136" s="180" t="s">
        <v>876</v>
      </c>
      <c r="D136" s="180" t="s">
        <v>445</v>
      </c>
      <c r="E136" s="183" t="str">
        <f>CONCATENATE(SUM('Раздел 4'!AR58:AR58),"&lt;=",SUM('Раздел 4'!AR9:AR9))</f>
        <v>0&lt;=1</v>
      </c>
    </row>
    <row r="137" spans="1:5" s="179" customFormat="1" ht="38.25">
      <c r="A137" s="182">
        <f>IF((SUM('Раздел 4'!AS58:AS58)&lt;=SUM('Раздел 4'!AS9:AS9)),"","Неверно!")</f>
      </c>
      <c r="B137" s="181" t="s">
        <v>875</v>
      </c>
      <c r="C137" s="180" t="s">
        <v>876</v>
      </c>
      <c r="D137" s="180" t="s">
        <v>445</v>
      </c>
      <c r="E137" s="183" t="str">
        <f>CONCATENATE(SUM('Раздел 4'!AS58:AS58),"&lt;=",SUM('Раздел 4'!AS9:AS9))</f>
        <v>1&lt;=5</v>
      </c>
    </row>
    <row r="138" spans="1:5" s="179" customFormat="1" ht="38.25">
      <c r="A138" s="182">
        <f>IF((SUM('Раздел 4'!AT58:AT58)&lt;=SUM('Раздел 4'!AT9:AT9)),"","Неверно!")</f>
      </c>
      <c r="B138" s="181" t="s">
        <v>875</v>
      </c>
      <c r="C138" s="180" t="s">
        <v>876</v>
      </c>
      <c r="D138" s="180" t="s">
        <v>445</v>
      </c>
      <c r="E138" s="183" t="str">
        <f>CONCATENATE(SUM('Раздел 4'!AT58:AT58),"&lt;=",SUM('Раздел 4'!AT9:AT9))</f>
        <v>0&lt;=0</v>
      </c>
    </row>
    <row r="139" spans="1:5" s="179" customFormat="1" ht="38.25">
      <c r="A139" s="182">
        <f>IF((SUM('Раздел 4'!F58:F58)&lt;=SUM('Раздел 4'!F9:F9)),"","Неверно!")</f>
      </c>
      <c r="B139" s="181" t="s">
        <v>875</v>
      </c>
      <c r="C139" s="180" t="s">
        <v>876</v>
      </c>
      <c r="D139" s="180" t="s">
        <v>445</v>
      </c>
      <c r="E139" s="183" t="str">
        <f>CONCATENATE(SUM('Раздел 4'!F58:F58),"&lt;=",SUM('Раздел 4'!F9:F9))</f>
        <v>2&lt;=42</v>
      </c>
    </row>
    <row r="140" spans="1:5" s="179" customFormat="1" ht="38.25">
      <c r="A140" s="182">
        <f>IF((SUM('Раздел 4'!G58:G58)&lt;=SUM('Раздел 4'!G9:G9)),"","Неверно!")</f>
      </c>
      <c r="B140" s="181" t="s">
        <v>875</v>
      </c>
      <c r="C140" s="180" t="s">
        <v>876</v>
      </c>
      <c r="D140" s="180" t="s">
        <v>445</v>
      </c>
      <c r="E140" s="183" t="str">
        <f>CONCATENATE(SUM('Раздел 4'!G58:G58),"&lt;=",SUM('Раздел 4'!G9:G9))</f>
        <v>0&lt;=1</v>
      </c>
    </row>
    <row r="141" spans="1:5" s="179" customFormat="1" ht="38.25">
      <c r="A141" s="182">
        <f>IF((SUM('Раздел 4'!H58:H58)&lt;=SUM('Раздел 4'!H9:H9)),"","Неверно!")</f>
      </c>
      <c r="B141" s="181" t="s">
        <v>875</v>
      </c>
      <c r="C141" s="180" t="s">
        <v>876</v>
      </c>
      <c r="D141" s="180" t="s">
        <v>445</v>
      </c>
      <c r="E141" s="183" t="str">
        <f>CONCATENATE(SUM('Раздел 4'!H58:H58),"&lt;=",SUM('Раздел 4'!H9:H9))</f>
        <v>0&lt;=0</v>
      </c>
    </row>
    <row r="142" spans="1:5" s="179" customFormat="1" ht="38.25">
      <c r="A142" s="182">
        <f>IF((SUM('Раздел 4'!I58:I58)&lt;=SUM('Раздел 4'!I9:I9)),"","Неверно!")</f>
      </c>
      <c r="B142" s="181" t="s">
        <v>875</v>
      </c>
      <c r="C142" s="180" t="s">
        <v>876</v>
      </c>
      <c r="D142" s="180" t="s">
        <v>445</v>
      </c>
      <c r="E142" s="183" t="str">
        <f>CONCATENATE(SUM('Раздел 4'!I58:I58),"&lt;=",SUM('Раздел 4'!I9:I9))</f>
        <v>0&lt;=0</v>
      </c>
    </row>
    <row r="143" spans="1:5" s="179" customFormat="1" ht="38.25">
      <c r="A143" s="182">
        <f>IF((SUM('Раздел 4'!J58:J58)&lt;=SUM('Раздел 4'!J9:J9)),"","Неверно!")</f>
      </c>
      <c r="B143" s="181" t="s">
        <v>875</v>
      </c>
      <c r="C143" s="180" t="s">
        <v>876</v>
      </c>
      <c r="D143" s="180" t="s">
        <v>445</v>
      </c>
      <c r="E143" s="183" t="str">
        <f>CONCATENATE(SUM('Раздел 4'!J58:J58),"&lt;=",SUM('Раздел 4'!J9:J9))</f>
        <v>0&lt;=1</v>
      </c>
    </row>
    <row r="144" spans="1:5" s="179" customFormat="1" ht="38.25">
      <c r="A144" s="182">
        <f>IF((SUM('Раздел 4'!K58:K58)&lt;=SUM('Раздел 4'!K9:K9)),"","Неверно!")</f>
      </c>
      <c r="B144" s="181" t="s">
        <v>875</v>
      </c>
      <c r="C144" s="180" t="s">
        <v>876</v>
      </c>
      <c r="D144" s="180" t="s">
        <v>445</v>
      </c>
      <c r="E144" s="183" t="str">
        <f>CONCATENATE(SUM('Раздел 4'!K58:K58),"&lt;=",SUM('Раздел 4'!K9:K9))</f>
        <v>0&lt;=0</v>
      </c>
    </row>
    <row r="145" spans="1:5" s="179" customFormat="1" ht="38.25">
      <c r="A145" s="182">
        <f>IF((SUM('Раздел 4'!L58:L58)&lt;=SUM('Раздел 4'!L9:L9)),"","Неверно!")</f>
      </c>
      <c r="B145" s="181" t="s">
        <v>875</v>
      </c>
      <c r="C145" s="180" t="s">
        <v>876</v>
      </c>
      <c r="D145" s="180" t="s">
        <v>445</v>
      </c>
      <c r="E145" s="183" t="str">
        <f>CONCATENATE(SUM('Раздел 4'!L58:L58),"&lt;=",SUM('Раздел 4'!L9:L9))</f>
        <v>0&lt;=0</v>
      </c>
    </row>
    <row r="146" spans="1:5" s="179" customFormat="1" ht="38.25">
      <c r="A146" s="182">
        <f>IF((SUM('Раздел 4'!M58:M58)&lt;=SUM('Раздел 4'!M9:M9)),"","Неверно!")</f>
      </c>
      <c r="B146" s="181" t="s">
        <v>875</v>
      </c>
      <c r="C146" s="180" t="s">
        <v>876</v>
      </c>
      <c r="D146" s="180" t="s">
        <v>445</v>
      </c>
      <c r="E146" s="183" t="str">
        <f>CONCATENATE(SUM('Раздел 4'!M58:M58),"&lt;=",SUM('Раздел 4'!M9:M9))</f>
        <v>0&lt;=2</v>
      </c>
    </row>
    <row r="147" spans="1:5" s="179" customFormat="1" ht="38.25">
      <c r="A147" s="182">
        <f>IF((SUM('Раздел 4'!N58:N58)&lt;=SUM('Раздел 4'!N9:N9)),"","Неверно!")</f>
      </c>
      <c r="B147" s="181" t="s">
        <v>875</v>
      </c>
      <c r="C147" s="180" t="s">
        <v>876</v>
      </c>
      <c r="D147" s="180" t="s">
        <v>445</v>
      </c>
      <c r="E147" s="183" t="str">
        <f>CONCATENATE(SUM('Раздел 4'!N58:N58),"&lt;=",SUM('Раздел 4'!N9:N9))</f>
        <v>0&lt;=0</v>
      </c>
    </row>
    <row r="148" spans="1:5" s="179" customFormat="1" ht="38.25">
      <c r="A148" s="182">
        <f>IF((SUM('Раздел 4'!O58:O58)&lt;=SUM('Раздел 4'!O9:O9)),"","Неверно!")</f>
      </c>
      <c r="B148" s="181" t="s">
        <v>875</v>
      </c>
      <c r="C148" s="180" t="s">
        <v>876</v>
      </c>
      <c r="D148" s="180" t="s">
        <v>445</v>
      </c>
      <c r="E148" s="183" t="str">
        <f>CONCATENATE(SUM('Раздел 4'!O58:O58),"&lt;=",SUM('Раздел 4'!O9:O9))</f>
        <v>0&lt;=0</v>
      </c>
    </row>
    <row r="149" spans="1:5" s="179" customFormat="1" ht="38.25">
      <c r="A149" s="182">
        <f>IF((SUM('Раздел 4'!P58:P58)&lt;=SUM('Раздел 4'!P9:P9)),"","Неверно!")</f>
      </c>
      <c r="B149" s="181" t="s">
        <v>875</v>
      </c>
      <c r="C149" s="180" t="s">
        <v>876</v>
      </c>
      <c r="D149" s="180" t="s">
        <v>445</v>
      </c>
      <c r="E149" s="183" t="str">
        <f>CONCATENATE(SUM('Раздел 4'!P58:P58),"&lt;=",SUM('Раздел 4'!P9:P9))</f>
        <v>0&lt;=1</v>
      </c>
    </row>
    <row r="150" spans="1:5" s="179" customFormat="1" ht="38.25">
      <c r="A150" s="182">
        <f>IF((SUM('Раздел 4'!Q58:Q58)&lt;=SUM('Раздел 4'!Q9:Q9)),"","Неверно!")</f>
      </c>
      <c r="B150" s="181" t="s">
        <v>875</v>
      </c>
      <c r="C150" s="180" t="s">
        <v>876</v>
      </c>
      <c r="D150" s="180" t="s">
        <v>445</v>
      </c>
      <c r="E150" s="183" t="str">
        <f>CONCATENATE(SUM('Раздел 4'!Q58:Q58),"&lt;=",SUM('Раздел 4'!Q9:Q9))</f>
        <v>0&lt;=6</v>
      </c>
    </row>
    <row r="151" spans="1:5" s="179" customFormat="1" ht="38.25">
      <c r="A151" s="182">
        <f>IF((SUM('Раздел 4'!R58:R58)&lt;=SUM('Раздел 4'!R9:R9)),"","Неверно!")</f>
      </c>
      <c r="B151" s="181" t="s">
        <v>875</v>
      </c>
      <c r="C151" s="180" t="s">
        <v>876</v>
      </c>
      <c r="D151" s="180" t="s">
        <v>445</v>
      </c>
      <c r="E151" s="183" t="str">
        <f>CONCATENATE(SUM('Раздел 4'!R58:R58),"&lt;=",SUM('Раздел 4'!R9:R9))</f>
        <v>0&lt;=10</v>
      </c>
    </row>
    <row r="152" spans="1:5" s="179" customFormat="1" ht="38.25">
      <c r="A152" s="182">
        <f>IF((SUM('Раздел 4'!S58:S58)&lt;=SUM('Раздел 4'!S9:S9)),"","Неверно!")</f>
      </c>
      <c r="B152" s="181" t="s">
        <v>875</v>
      </c>
      <c r="C152" s="180" t="s">
        <v>876</v>
      </c>
      <c r="D152" s="180" t="s">
        <v>445</v>
      </c>
      <c r="E152" s="183" t="str">
        <f>CONCATENATE(SUM('Раздел 4'!S58:S58),"&lt;=",SUM('Раздел 4'!S9:S9))</f>
        <v>0&lt;=0</v>
      </c>
    </row>
    <row r="153" spans="1:5" s="179" customFormat="1" ht="38.25">
      <c r="A153" s="182">
        <f>IF((SUM('Раздел 4'!T58:T58)&lt;=SUM('Раздел 4'!T9:T9)),"","Неверно!")</f>
      </c>
      <c r="B153" s="181" t="s">
        <v>875</v>
      </c>
      <c r="C153" s="180" t="s">
        <v>876</v>
      </c>
      <c r="D153" s="180" t="s">
        <v>445</v>
      </c>
      <c r="E153" s="183" t="str">
        <f>CONCATENATE(SUM('Раздел 4'!T58:T58),"&lt;=",SUM('Раздел 4'!T9:T9))</f>
        <v>0&lt;=17</v>
      </c>
    </row>
    <row r="154" spans="1:5" s="179" customFormat="1" ht="38.25">
      <c r="A154" s="182">
        <f>IF((SUM('Раздел 4'!U58:U58)&lt;=SUM('Раздел 4'!U9:U9)),"","Неверно!")</f>
      </c>
      <c r="B154" s="181" t="s">
        <v>875</v>
      </c>
      <c r="C154" s="180" t="s">
        <v>876</v>
      </c>
      <c r="D154" s="180" t="s">
        <v>445</v>
      </c>
      <c r="E154" s="183" t="str">
        <f>CONCATENATE(SUM('Раздел 4'!U58:U58),"&lt;=",SUM('Раздел 4'!U9:U9))</f>
        <v>0&lt;=0</v>
      </c>
    </row>
    <row r="155" spans="1:5" s="179" customFormat="1" ht="38.25">
      <c r="A155" s="182">
        <f>IF((SUM('Раздел 4'!V58:V58)&lt;=SUM('Раздел 4'!V9:V9)),"","Неверно!")</f>
      </c>
      <c r="B155" s="181" t="s">
        <v>875</v>
      </c>
      <c r="C155" s="180" t="s">
        <v>876</v>
      </c>
      <c r="D155" s="180" t="s">
        <v>445</v>
      </c>
      <c r="E155" s="183" t="str">
        <f>CONCATENATE(SUM('Раздел 4'!V58:V58),"&lt;=",SUM('Раздел 4'!V9:V9))</f>
        <v>0&lt;=0</v>
      </c>
    </row>
    <row r="156" spans="1:5" s="179" customFormat="1" ht="38.25">
      <c r="A156" s="182">
        <f>IF((SUM('Раздел 4'!W58:W58)&lt;=SUM('Раздел 4'!W9:W9)),"","Неверно!")</f>
      </c>
      <c r="B156" s="181" t="s">
        <v>875</v>
      </c>
      <c r="C156" s="180" t="s">
        <v>876</v>
      </c>
      <c r="D156" s="180" t="s">
        <v>445</v>
      </c>
      <c r="E156" s="183" t="str">
        <f>CONCATENATE(SUM('Раздел 4'!W58:W58),"&lt;=",SUM('Раздел 4'!W9:W9))</f>
        <v>1&lt;=7</v>
      </c>
    </row>
    <row r="157" spans="1:5" s="179" customFormat="1" ht="38.25">
      <c r="A157" s="182">
        <f>IF((SUM('Раздел 4'!X58:X58)&lt;=SUM('Раздел 4'!X9:X9)),"","Неверно!")</f>
      </c>
      <c r="B157" s="181" t="s">
        <v>875</v>
      </c>
      <c r="C157" s="180" t="s">
        <v>876</v>
      </c>
      <c r="D157" s="180" t="s">
        <v>445</v>
      </c>
      <c r="E157" s="183" t="str">
        <f>CONCATENATE(SUM('Раздел 4'!X58:X58),"&lt;=",SUM('Раздел 4'!X9:X9))</f>
        <v>0&lt;=4</v>
      </c>
    </row>
    <row r="158" spans="1:5" s="179" customFormat="1" ht="38.25">
      <c r="A158" s="182">
        <f>IF((SUM('Раздел 4'!Y58:Y58)&lt;=SUM('Раздел 4'!Y9:Y9)),"","Неверно!")</f>
      </c>
      <c r="B158" s="181" t="s">
        <v>875</v>
      </c>
      <c r="C158" s="180" t="s">
        <v>876</v>
      </c>
      <c r="D158" s="180" t="s">
        <v>445</v>
      </c>
      <c r="E158" s="183" t="str">
        <f>CONCATENATE(SUM('Раздел 4'!Y58:Y58),"&lt;=",SUM('Раздел 4'!Y9:Y9))</f>
        <v>0&lt;=3</v>
      </c>
    </row>
    <row r="159" spans="1:5" s="179" customFormat="1" ht="38.25">
      <c r="A159" s="182">
        <f>IF((SUM('Раздел 4'!Z58:Z58)&lt;=SUM('Раздел 4'!Z9:Z9)),"","Неверно!")</f>
      </c>
      <c r="B159" s="181" t="s">
        <v>875</v>
      </c>
      <c r="C159" s="180" t="s">
        <v>876</v>
      </c>
      <c r="D159" s="180" t="s">
        <v>445</v>
      </c>
      <c r="E159" s="183" t="str">
        <f>CONCATENATE(SUM('Раздел 4'!Z58:Z58),"&lt;=",SUM('Раздел 4'!Z9:Z9))</f>
        <v>0&lt;=1</v>
      </c>
    </row>
    <row r="160" spans="1:5" s="179" customFormat="1" ht="38.25">
      <c r="A160" s="182">
        <f>IF((SUM('Раздел 4'!AA50:AA50)&lt;=SUM('Раздел 4'!AA9:AA9)),"","Неверно!")</f>
      </c>
      <c r="B160" s="181" t="s">
        <v>877</v>
      </c>
      <c r="C160" s="180" t="s">
        <v>878</v>
      </c>
      <c r="D160" s="180" t="s">
        <v>446</v>
      </c>
      <c r="E160" s="183" t="str">
        <f>CONCATENATE(SUM('Раздел 4'!AA50:AA50),"&lt;=",SUM('Раздел 4'!AA9:AA9))</f>
        <v>1&lt;=2</v>
      </c>
    </row>
    <row r="161" spans="1:5" s="179" customFormat="1" ht="38.25">
      <c r="A161" s="182">
        <f>IF((SUM('Раздел 4'!AB50:AB50)&lt;=SUM('Раздел 4'!AB9:AB9)),"","Неверно!")</f>
      </c>
      <c r="B161" s="181" t="s">
        <v>877</v>
      </c>
      <c r="C161" s="180" t="s">
        <v>878</v>
      </c>
      <c r="D161" s="180" t="s">
        <v>446</v>
      </c>
      <c r="E161" s="183" t="str">
        <f>CONCATENATE(SUM('Раздел 4'!AB50:AB50),"&lt;=",SUM('Раздел 4'!AB9:AB9))</f>
        <v>0&lt;=0</v>
      </c>
    </row>
    <row r="162" spans="1:5" s="179" customFormat="1" ht="38.25">
      <c r="A162" s="182">
        <f>IF((SUM('Раздел 4'!AC50:AC50)&lt;=SUM('Раздел 4'!AC9:AC9)),"","Неверно!")</f>
      </c>
      <c r="B162" s="181" t="s">
        <v>877</v>
      </c>
      <c r="C162" s="180" t="s">
        <v>878</v>
      </c>
      <c r="D162" s="180" t="s">
        <v>446</v>
      </c>
      <c r="E162" s="183" t="str">
        <f>CONCATENATE(SUM('Раздел 4'!AC50:AC50),"&lt;=",SUM('Раздел 4'!AC9:AC9))</f>
        <v>0&lt;=0</v>
      </c>
    </row>
    <row r="163" spans="1:5" s="179" customFormat="1" ht="38.25">
      <c r="A163" s="182">
        <f>IF((SUM('Раздел 4'!AD50:AD50)&lt;=SUM('Раздел 4'!AD9:AD9)),"","Неверно!")</f>
      </c>
      <c r="B163" s="181" t="s">
        <v>877</v>
      </c>
      <c r="C163" s="180" t="s">
        <v>878</v>
      </c>
      <c r="D163" s="180" t="s">
        <v>446</v>
      </c>
      <c r="E163" s="183" t="str">
        <f>CONCATENATE(SUM('Раздел 4'!AD50:AD50),"&lt;=",SUM('Раздел 4'!AD9:AD9))</f>
        <v>0&lt;=0</v>
      </c>
    </row>
    <row r="164" spans="1:5" s="179" customFormat="1" ht="38.25">
      <c r="A164" s="182">
        <f>IF((SUM('Раздел 4'!AE50:AE50)&lt;=SUM('Раздел 4'!AE9:AE9)),"","Неверно!")</f>
      </c>
      <c r="B164" s="181" t="s">
        <v>877</v>
      </c>
      <c r="C164" s="180" t="s">
        <v>878</v>
      </c>
      <c r="D164" s="180" t="s">
        <v>446</v>
      </c>
      <c r="E164" s="183" t="str">
        <f>CONCATENATE(SUM('Раздел 4'!AE50:AE50),"&lt;=",SUM('Раздел 4'!AE9:AE9))</f>
        <v>0&lt;=5</v>
      </c>
    </row>
    <row r="165" spans="1:5" s="179" customFormat="1" ht="38.25">
      <c r="A165" s="182">
        <f>IF((SUM('Раздел 4'!AF50:AF50)&lt;=SUM('Раздел 4'!AF9:AF9)),"","Неверно!")</f>
      </c>
      <c r="B165" s="181" t="s">
        <v>877</v>
      </c>
      <c r="C165" s="180" t="s">
        <v>878</v>
      </c>
      <c r="D165" s="180" t="s">
        <v>446</v>
      </c>
      <c r="E165" s="183" t="str">
        <f>CONCATENATE(SUM('Раздел 4'!AF50:AF50),"&lt;=",SUM('Раздел 4'!AF9:AF9))</f>
        <v>0&lt;=5</v>
      </c>
    </row>
    <row r="166" spans="1:5" s="179" customFormat="1" ht="38.25">
      <c r="A166" s="182">
        <f>IF((SUM('Раздел 4'!AG50:AG50)&lt;=SUM('Раздел 4'!AG9:AG9)),"","Неверно!")</f>
      </c>
      <c r="B166" s="181" t="s">
        <v>877</v>
      </c>
      <c r="C166" s="180" t="s">
        <v>878</v>
      </c>
      <c r="D166" s="180" t="s">
        <v>446</v>
      </c>
      <c r="E166" s="183" t="str">
        <f>CONCATENATE(SUM('Раздел 4'!AG50:AG50),"&lt;=",SUM('Раздел 4'!AG9:AG9))</f>
        <v>0&lt;=0</v>
      </c>
    </row>
    <row r="167" spans="1:5" s="179" customFormat="1" ht="38.25">
      <c r="A167" s="182">
        <f>IF((SUM('Раздел 4'!AH50:AH50)&lt;=SUM('Раздел 4'!AH9:AH9)),"","Неверно!")</f>
      </c>
      <c r="B167" s="181" t="s">
        <v>877</v>
      </c>
      <c r="C167" s="180" t="s">
        <v>878</v>
      </c>
      <c r="D167" s="180" t="s">
        <v>446</v>
      </c>
      <c r="E167" s="183" t="str">
        <f>CONCATENATE(SUM('Раздел 4'!AH50:AH50),"&lt;=",SUM('Раздел 4'!AH9:AH9))</f>
        <v>0&lt;=0</v>
      </c>
    </row>
    <row r="168" spans="1:5" s="179" customFormat="1" ht="38.25">
      <c r="A168" s="182">
        <f>IF((SUM('Раздел 4'!AI50:AI50)&lt;=SUM('Раздел 4'!AI9:AI9)),"","Неверно!")</f>
      </c>
      <c r="B168" s="181" t="s">
        <v>877</v>
      </c>
      <c r="C168" s="180" t="s">
        <v>878</v>
      </c>
      <c r="D168" s="180" t="s">
        <v>446</v>
      </c>
      <c r="E168" s="183" t="str">
        <f>CONCATENATE(SUM('Раздел 4'!AI50:AI50),"&lt;=",SUM('Раздел 4'!AI9:AI9))</f>
        <v>0&lt;=0</v>
      </c>
    </row>
    <row r="169" spans="1:5" s="179" customFormat="1" ht="38.25">
      <c r="A169" s="182">
        <f>IF((SUM('Раздел 4'!AJ50:AJ50)&lt;=SUM('Раздел 4'!AJ9:AJ9)),"","Неверно!")</f>
      </c>
      <c r="B169" s="181" t="s">
        <v>877</v>
      </c>
      <c r="C169" s="180" t="s">
        <v>878</v>
      </c>
      <c r="D169" s="180" t="s">
        <v>446</v>
      </c>
      <c r="E169" s="183" t="str">
        <f>CONCATENATE(SUM('Раздел 4'!AJ50:AJ50),"&lt;=",SUM('Раздел 4'!AJ9:AJ9))</f>
        <v>0&lt;=0</v>
      </c>
    </row>
    <row r="170" spans="1:5" s="179" customFormat="1" ht="38.25">
      <c r="A170" s="182">
        <f>IF((SUM('Раздел 4'!AK50:AK50)&lt;=SUM('Раздел 4'!AK9:AK9)),"","Неверно!")</f>
      </c>
      <c r="B170" s="181" t="s">
        <v>877</v>
      </c>
      <c r="C170" s="180" t="s">
        <v>878</v>
      </c>
      <c r="D170" s="180" t="s">
        <v>446</v>
      </c>
      <c r="E170" s="183" t="str">
        <f>CONCATENATE(SUM('Раздел 4'!AK50:AK50),"&lt;=",SUM('Раздел 4'!AK9:AK9))</f>
        <v>0&lt;=0</v>
      </c>
    </row>
    <row r="171" spans="1:5" s="179" customFormat="1" ht="38.25">
      <c r="A171" s="182">
        <f>IF((SUM('Раздел 4'!AL50:AL50)&lt;=SUM('Раздел 4'!AL9:AL9)),"","Неверно!")</f>
      </c>
      <c r="B171" s="181" t="s">
        <v>877</v>
      </c>
      <c r="C171" s="180" t="s">
        <v>878</v>
      </c>
      <c r="D171" s="180" t="s">
        <v>446</v>
      </c>
      <c r="E171" s="183" t="str">
        <f>CONCATENATE(SUM('Раздел 4'!AL50:AL50),"&lt;=",SUM('Раздел 4'!AL9:AL9))</f>
        <v>8&lt;=41</v>
      </c>
    </row>
    <row r="172" spans="1:5" s="179" customFormat="1" ht="38.25">
      <c r="A172" s="182">
        <f>IF((SUM('Раздел 4'!AM50:AM50)&lt;=SUM('Раздел 4'!AM9:AM9)),"","Неверно!")</f>
      </c>
      <c r="B172" s="181" t="s">
        <v>877</v>
      </c>
      <c r="C172" s="180" t="s">
        <v>878</v>
      </c>
      <c r="D172" s="180" t="s">
        <v>446</v>
      </c>
      <c r="E172" s="183" t="str">
        <f>CONCATENATE(SUM('Раздел 4'!AM50:AM50),"&lt;=",SUM('Раздел 4'!AM9:AM9))</f>
        <v>0&lt;=0</v>
      </c>
    </row>
    <row r="173" spans="1:5" s="179" customFormat="1" ht="38.25">
      <c r="A173" s="182">
        <f>IF((SUM('Раздел 4'!AN50:AN50)&lt;=SUM('Раздел 4'!AN9:AN9)),"","Неверно!")</f>
      </c>
      <c r="B173" s="181" t="s">
        <v>877</v>
      </c>
      <c r="C173" s="180" t="s">
        <v>878</v>
      </c>
      <c r="D173" s="180" t="s">
        <v>446</v>
      </c>
      <c r="E173" s="183" t="str">
        <f>CONCATENATE(SUM('Раздел 4'!AN50:AN50),"&lt;=",SUM('Раздел 4'!AN9:AN9))</f>
        <v>0&lt;=0</v>
      </c>
    </row>
    <row r="174" spans="1:5" s="179" customFormat="1" ht="38.25">
      <c r="A174" s="182">
        <f>IF((SUM('Раздел 4'!AO50:AO50)&lt;=SUM('Раздел 4'!AO9:AO9)),"","Неверно!")</f>
      </c>
      <c r="B174" s="181" t="s">
        <v>877</v>
      </c>
      <c r="C174" s="180" t="s">
        <v>878</v>
      </c>
      <c r="D174" s="180" t="s">
        <v>446</v>
      </c>
      <c r="E174" s="183" t="str">
        <f>CONCATENATE(SUM('Раздел 4'!AO50:AO50),"&lt;=",SUM('Раздел 4'!AO9:AO9))</f>
        <v>5&lt;=17</v>
      </c>
    </row>
    <row r="175" spans="1:5" s="179" customFormat="1" ht="38.25">
      <c r="A175" s="182">
        <f>IF((SUM('Раздел 4'!AP50:AP50)&lt;=SUM('Раздел 4'!AP9:AP9)),"","Неверно!")</f>
      </c>
      <c r="B175" s="181" t="s">
        <v>877</v>
      </c>
      <c r="C175" s="180" t="s">
        <v>878</v>
      </c>
      <c r="D175" s="180" t="s">
        <v>446</v>
      </c>
      <c r="E175" s="183" t="str">
        <f>CONCATENATE(SUM('Раздел 4'!AP50:AP50),"&lt;=",SUM('Раздел 4'!AP9:AP9))</f>
        <v>0&lt;=1</v>
      </c>
    </row>
    <row r="176" spans="1:5" s="179" customFormat="1" ht="38.25">
      <c r="A176" s="182">
        <f>IF((SUM('Раздел 4'!AQ50:AQ50)&lt;=SUM('Раздел 4'!AQ9:AQ9)),"","Неверно!")</f>
      </c>
      <c r="B176" s="181" t="s">
        <v>877</v>
      </c>
      <c r="C176" s="180" t="s">
        <v>878</v>
      </c>
      <c r="D176" s="180" t="s">
        <v>446</v>
      </c>
      <c r="E176" s="183" t="str">
        <f>CONCATENATE(SUM('Раздел 4'!AQ50:AQ50),"&lt;=",SUM('Раздел 4'!AQ9:AQ9))</f>
        <v>0&lt;=0</v>
      </c>
    </row>
    <row r="177" spans="1:5" s="179" customFormat="1" ht="38.25">
      <c r="A177" s="182">
        <f>IF((SUM('Раздел 4'!AR50:AR50)&lt;=SUM('Раздел 4'!AR9:AR9)),"","Неверно!")</f>
      </c>
      <c r="B177" s="181" t="s">
        <v>877</v>
      </c>
      <c r="C177" s="180" t="s">
        <v>878</v>
      </c>
      <c r="D177" s="180" t="s">
        <v>446</v>
      </c>
      <c r="E177" s="183" t="str">
        <f>CONCATENATE(SUM('Раздел 4'!AR50:AR50),"&lt;=",SUM('Раздел 4'!AR9:AR9))</f>
        <v>0&lt;=1</v>
      </c>
    </row>
    <row r="178" spans="1:5" s="179" customFormat="1" ht="38.25">
      <c r="A178" s="182">
        <f>IF((SUM('Раздел 4'!AS50:AS50)&lt;=SUM('Раздел 4'!AS9:AS9)),"","Неверно!")</f>
      </c>
      <c r="B178" s="181" t="s">
        <v>877</v>
      </c>
      <c r="C178" s="180" t="s">
        <v>878</v>
      </c>
      <c r="D178" s="180" t="s">
        <v>446</v>
      </c>
      <c r="E178" s="183" t="str">
        <f>CONCATENATE(SUM('Раздел 4'!AS50:AS50),"&lt;=",SUM('Раздел 4'!AS9:AS9))</f>
        <v>0&lt;=5</v>
      </c>
    </row>
    <row r="179" spans="1:5" s="179" customFormat="1" ht="38.25">
      <c r="A179" s="182">
        <f>IF((SUM('Раздел 4'!AT50:AT50)&lt;=SUM('Раздел 4'!AT9:AT9)),"","Неверно!")</f>
      </c>
      <c r="B179" s="181" t="s">
        <v>877</v>
      </c>
      <c r="C179" s="180" t="s">
        <v>878</v>
      </c>
      <c r="D179" s="180" t="s">
        <v>446</v>
      </c>
      <c r="E179" s="183" t="str">
        <f>CONCATENATE(SUM('Раздел 4'!AT50:AT50),"&lt;=",SUM('Раздел 4'!AT9:AT9))</f>
        <v>0&lt;=0</v>
      </c>
    </row>
    <row r="180" spans="1:5" s="179" customFormat="1" ht="38.25">
      <c r="A180" s="182">
        <f>IF((SUM('Раздел 4'!F50:F50)&lt;=SUM('Раздел 4'!F9:F9)),"","Неверно!")</f>
      </c>
      <c r="B180" s="181" t="s">
        <v>877</v>
      </c>
      <c r="C180" s="180" t="s">
        <v>878</v>
      </c>
      <c r="D180" s="180" t="s">
        <v>446</v>
      </c>
      <c r="E180" s="183" t="str">
        <f>CONCATENATE(SUM('Раздел 4'!F50:F50),"&lt;=",SUM('Раздел 4'!F9:F9))</f>
        <v>8&lt;=42</v>
      </c>
    </row>
    <row r="181" spans="1:5" s="179" customFormat="1" ht="38.25">
      <c r="A181" s="182">
        <f>IF((SUM('Раздел 4'!G50:G50)&lt;=SUM('Раздел 4'!G9:G9)),"","Неверно!")</f>
      </c>
      <c r="B181" s="181" t="s">
        <v>877</v>
      </c>
      <c r="C181" s="180" t="s">
        <v>878</v>
      </c>
      <c r="D181" s="180" t="s">
        <v>446</v>
      </c>
      <c r="E181" s="183" t="str">
        <f>CONCATENATE(SUM('Раздел 4'!G50:G50),"&lt;=",SUM('Раздел 4'!G9:G9))</f>
        <v>1&lt;=1</v>
      </c>
    </row>
    <row r="182" spans="1:5" s="179" customFormat="1" ht="38.25">
      <c r="A182" s="182">
        <f>IF((SUM('Раздел 4'!H50:H50)&lt;=SUM('Раздел 4'!H9:H9)),"","Неверно!")</f>
      </c>
      <c r="B182" s="181" t="s">
        <v>877</v>
      </c>
      <c r="C182" s="180" t="s">
        <v>878</v>
      </c>
      <c r="D182" s="180" t="s">
        <v>446</v>
      </c>
      <c r="E182" s="183" t="str">
        <f>CONCATENATE(SUM('Раздел 4'!H50:H50),"&lt;=",SUM('Раздел 4'!H9:H9))</f>
        <v>0&lt;=0</v>
      </c>
    </row>
    <row r="183" spans="1:5" s="179" customFormat="1" ht="38.25">
      <c r="A183" s="182">
        <f>IF((SUM('Раздел 4'!I50:I50)&lt;=SUM('Раздел 4'!I9:I9)),"","Неверно!")</f>
      </c>
      <c r="B183" s="181" t="s">
        <v>877</v>
      </c>
      <c r="C183" s="180" t="s">
        <v>878</v>
      </c>
      <c r="D183" s="180" t="s">
        <v>446</v>
      </c>
      <c r="E183" s="183" t="str">
        <f>CONCATENATE(SUM('Раздел 4'!I50:I50),"&lt;=",SUM('Раздел 4'!I9:I9))</f>
        <v>0&lt;=0</v>
      </c>
    </row>
    <row r="184" spans="1:5" s="179" customFormat="1" ht="38.25">
      <c r="A184" s="182">
        <f>IF((SUM('Раздел 4'!J50:J50)&lt;=SUM('Раздел 4'!J9:J9)),"","Неверно!")</f>
      </c>
      <c r="B184" s="181" t="s">
        <v>877</v>
      </c>
      <c r="C184" s="180" t="s">
        <v>878</v>
      </c>
      <c r="D184" s="180" t="s">
        <v>446</v>
      </c>
      <c r="E184" s="183" t="str">
        <f>CONCATENATE(SUM('Раздел 4'!J50:J50),"&lt;=",SUM('Раздел 4'!J9:J9))</f>
        <v>0&lt;=1</v>
      </c>
    </row>
    <row r="185" spans="1:5" s="179" customFormat="1" ht="38.25">
      <c r="A185" s="182">
        <f>IF((SUM('Раздел 4'!K50:K50)&lt;=SUM('Раздел 4'!K9:K9)),"","Неверно!")</f>
      </c>
      <c r="B185" s="181" t="s">
        <v>877</v>
      </c>
      <c r="C185" s="180" t="s">
        <v>878</v>
      </c>
      <c r="D185" s="180" t="s">
        <v>446</v>
      </c>
      <c r="E185" s="183" t="str">
        <f>CONCATENATE(SUM('Раздел 4'!K50:K50),"&lt;=",SUM('Раздел 4'!K9:K9))</f>
        <v>0&lt;=0</v>
      </c>
    </row>
    <row r="186" spans="1:5" s="179" customFormat="1" ht="38.25">
      <c r="A186" s="182">
        <f>IF((SUM('Раздел 4'!L50:L50)&lt;=SUM('Раздел 4'!L9:L9)),"","Неверно!")</f>
      </c>
      <c r="B186" s="181" t="s">
        <v>877</v>
      </c>
      <c r="C186" s="180" t="s">
        <v>878</v>
      </c>
      <c r="D186" s="180" t="s">
        <v>446</v>
      </c>
      <c r="E186" s="183" t="str">
        <f>CONCATENATE(SUM('Раздел 4'!L50:L50),"&lt;=",SUM('Раздел 4'!L9:L9))</f>
        <v>0&lt;=0</v>
      </c>
    </row>
    <row r="187" spans="1:5" s="179" customFormat="1" ht="38.25">
      <c r="A187" s="182">
        <f>IF((SUM('Раздел 4'!M50:M50)&lt;=SUM('Раздел 4'!M9:M9)),"","Неверно!")</f>
      </c>
      <c r="B187" s="181" t="s">
        <v>877</v>
      </c>
      <c r="C187" s="180" t="s">
        <v>878</v>
      </c>
      <c r="D187" s="180" t="s">
        <v>446</v>
      </c>
      <c r="E187" s="183" t="str">
        <f>CONCATENATE(SUM('Раздел 4'!M50:M50),"&lt;=",SUM('Раздел 4'!M9:M9))</f>
        <v>1&lt;=2</v>
      </c>
    </row>
    <row r="188" spans="1:5" s="179" customFormat="1" ht="38.25">
      <c r="A188" s="182">
        <f>IF((SUM('Раздел 4'!N50:N50)&lt;=SUM('Раздел 4'!N9:N9)),"","Неверно!")</f>
      </c>
      <c r="B188" s="181" t="s">
        <v>877</v>
      </c>
      <c r="C188" s="180" t="s">
        <v>878</v>
      </c>
      <c r="D188" s="180" t="s">
        <v>446</v>
      </c>
      <c r="E188" s="183" t="str">
        <f>CONCATENATE(SUM('Раздел 4'!N50:N50),"&lt;=",SUM('Раздел 4'!N9:N9))</f>
        <v>0&lt;=0</v>
      </c>
    </row>
    <row r="189" spans="1:5" s="179" customFormat="1" ht="38.25">
      <c r="A189" s="182">
        <f>IF((SUM('Раздел 4'!O50:O50)&lt;=SUM('Раздел 4'!O9:O9)),"","Неверно!")</f>
      </c>
      <c r="B189" s="181" t="s">
        <v>877</v>
      </c>
      <c r="C189" s="180" t="s">
        <v>878</v>
      </c>
      <c r="D189" s="180" t="s">
        <v>446</v>
      </c>
      <c r="E189" s="183" t="str">
        <f>CONCATENATE(SUM('Раздел 4'!O50:O50),"&lt;=",SUM('Раздел 4'!O9:O9))</f>
        <v>0&lt;=0</v>
      </c>
    </row>
    <row r="190" spans="1:5" s="179" customFormat="1" ht="38.25">
      <c r="A190" s="182">
        <f>IF((SUM('Раздел 4'!P50:P50)&lt;=SUM('Раздел 4'!P9:P9)),"","Неверно!")</f>
      </c>
      <c r="B190" s="181" t="s">
        <v>877</v>
      </c>
      <c r="C190" s="180" t="s">
        <v>878</v>
      </c>
      <c r="D190" s="180" t="s">
        <v>446</v>
      </c>
      <c r="E190" s="183" t="str">
        <f>CONCATENATE(SUM('Раздел 4'!P50:P50),"&lt;=",SUM('Раздел 4'!P9:P9))</f>
        <v>1&lt;=1</v>
      </c>
    </row>
    <row r="191" spans="1:5" s="179" customFormat="1" ht="38.25">
      <c r="A191" s="182">
        <f>IF((SUM('Раздел 4'!Q50:Q50)&lt;=SUM('Раздел 4'!Q9:Q9)),"","Неверно!")</f>
      </c>
      <c r="B191" s="181" t="s">
        <v>877</v>
      </c>
      <c r="C191" s="180" t="s">
        <v>878</v>
      </c>
      <c r="D191" s="180" t="s">
        <v>446</v>
      </c>
      <c r="E191" s="183" t="str">
        <f>CONCATENATE(SUM('Раздел 4'!Q50:Q50),"&lt;=",SUM('Раздел 4'!Q9:Q9))</f>
        <v>2&lt;=6</v>
      </c>
    </row>
    <row r="192" spans="1:5" s="179" customFormat="1" ht="38.25">
      <c r="A192" s="182">
        <f>IF((SUM('Раздел 4'!R50:R50)&lt;=SUM('Раздел 4'!R9:R9)),"","Неверно!")</f>
      </c>
      <c r="B192" s="181" t="s">
        <v>877</v>
      </c>
      <c r="C192" s="180" t="s">
        <v>878</v>
      </c>
      <c r="D192" s="180" t="s">
        <v>446</v>
      </c>
      <c r="E192" s="183" t="str">
        <f>CONCATENATE(SUM('Раздел 4'!R50:R50),"&lt;=",SUM('Раздел 4'!R9:R9))</f>
        <v>3&lt;=10</v>
      </c>
    </row>
    <row r="193" spans="1:5" s="179" customFormat="1" ht="38.25">
      <c r="A193" s="182">
        <f>IF((SUM('Раздел 4'!S50:S50)&lt;=SUM('Раздел 4'!S9:S9)),"","Неверно!")</f>
      </c>
      <c r="B193" s="181" t="s">
        <v>877</v>
      </c>
      <c r="C193" s="180" t="s">
        <v>878</v>
      </c>
      <c r="D193" s="180" t="s">
        <v>446</v>
      </c>
      <c r="E193" s="183" t="str">
        <f>CONCATENATE(SUM('Раздел 4'!S50:S50),"&lt;=",SUM('Раздел 4'!S9:S9))</f>
        <v>0&lt;=0</v>
      </c>
    </row>
    <row r="194" spans="1:5" s="179" customFormat="1" ht="38.25">
      <c r="A194" s="182">
        <f>IF((SUM('Раздел 4'!T50:T50)&lt;=SUM('Раздел 4'!T9:T9)),"","Неверно!")</f>
      </c>
      <c r="B194" s="181" t="s">
        <v>877</v>
      </c>
      <c r="C194" s="180" t="s">
        <v>878</v>
      </c>
      <c r="D194" s="180" t="s">
        <v>446</v>
      </c>
      <c r="E194" s="183" t="str">
        <f>CONCATENATE(SUM('Раздел 4'!T50:T50),"&lt;=",SUM('Раздел 4'!T9:T9))</f>
        <v>6&lt;=17</v>
      </c>
    </row>
    <row r="195" spans="1:5" s="179" customFormat="1" ht="38.25">
      <c r="A195" s="182">
        <f>IF((SUM('Раздел 4'!U50:U50)&lt;=SUM('Раздел 4'!U9:U9)),"","Неверно!")</f>
      </c>
      <c r="B195" s="181" t="s">
        <v>877</v>
      </c>
      <c r="C195" s="180" t="s">
        <v>878</v>
      </c>
      <c r="D195" s="180" t="s">
        <v>446</v>
      </c>
      <c r="E195" s="183" t="str">
        <f>CONCATENATE(SUM('Раздел 4'!U50:U50),"&lt;=",SUM('Раздел 4'!U9:U9))</f>
        <v>0&lt;=0</v>
      </c>
    </row>
    <row r="196" spans="1:5" s="179" customFormat="1" ht="38.25">
      <c r="A196" s="182">
        <f>IF((SUM('Раздел 4'!V50:V50)&lt;=SUM('Раздел 4'!V9:V9)),"","Неверно!")</f>
      </c>
      <c r="B196" s="181" t="s">
        <v>877</v>
      </c>
      <c r="C196" s="180" t="s">
        <v>878</v>
      </c>
      <c r="D196" s="180" t="s">
        <v>446</v>
      </c>
      <c r="E196" s="183" t="str">
        <f>CONCATENATE(SUM('Раздел 4'!V50:V50),"&lt;=",SUM('Раздел 4'!V9:V9))</f>
        <v>0&lt;=0</v>
      </c>
    </row>
    <row r="197" spans="1:5" s="179" customFormat="1" ht="38.25">
      <c r="A197" s="182">
        <f>IF((SUM('Раздел 4'!W50:W50)&lt;=SUM('Раздел 4'!W9:W9)),"","Неверно!")</f>
      </c>
      <c r="B197" s="181" t="s">
        <v>877</v>
      </c>
      <c r="C197" s="180" t="s">
        <v>878</v>
      </c>
      <c r="D197" s="180" t="s">
        <v>446</v>
      </c>
      <c r="E197" s="183" t="str">
        <f>CONCATENATE(SUM('Раздел 4'!W50:W50),"&lt;=",SUM('Раздел 4'!W9:W9))</f>
        <v>0&lt;=7</v>
      </c>
    </row>
    <row r="198" spans="1:5" s="179" customFormat="1" ht="38.25">
      <c r="A198" s="182">
        <f>IF((SUM('Раздел 4'!X50:X50)&lt;=SUM('Раздел 4'!X9:X9)),"","Неверно!")</f>
      </c>
      <c r="B198" s="181" t="s">
        <v>877</v>
      </c>
      <c r="C198" s="180" t="s">
        <v>878</v>
      </c>
      <c r="D198" s="180" t="s">
        <v>446</v>
      </c>
      <c r="E198" s="183" t="str">
        <f>CONCATENATE(SUM('Раздел 4'!X50:X50),"&lt;=",SUM('Раздел 4'!X9:X9))</f>
        <v>0&lt;=4</v>
      </c>
    </row>
    <row r="199" spans="1:5" s="179" customFormat="1" ht="38.25">
      <c r="A199" s="182">
        <f>IF((SUM('Раздел 4'!Y50:Y50)&lt;=SUM('Раздел 4'!Y9:Y9)),"","Неверно!")</f>
      </c>
      <c r="B199" s="181" t="s">
        <v>877</v>
      </c>
      <c r="C199" s="180" t="s">
        <v>878</v>
      </c>
      <c r="D199" s="180" t="s">
        <v>446</v>
      </c>
      <c r="E199" s="183" t="str">
        <f>CONCATENATE(SUM('Раздел 4'!Y50:Y50),"&lt;=",SUM('Раздел 4'!Y9:Y9))</f>
        <v>0&lt;=3</v>
      </c>
    </row>
    <row r="200" spans="1:5" s="179" customFormat="1" ht="38.25">
      <c r="A200" s="182">
        <f>IF((SUM('Раздел 4'!Z50:Z50)&lt;=SUM('Раздел 4'!Z9:Z9)),"","Неверно!")</f>
      </c>
      <c r="B200" s="181" t="s">
        <v>877</v>
      </c>
      <c r="C200" s="180" t="s">
        <v>878</v>
      </c>
      <c r="D200" s="180" t="s">
        <v>446</v>
      </c>
      <c r="E200" s="183" t="str">
        <f>CONCATENATE(SUM('Раздел 4'!Z50:Z50),"&lt;=",SUM('Раздел 4'!Z9:Z9))</f>
        <v>0&lt;=1</v>
      </c>
    </row>
    <row r="201" spans="1:5" s="179" customFormat="1" ht="38.25">
      <c r="A201" s="182">
        <f>IF((SUM('Раздел 4'!AA46:AA46)&lt;=SUM('Раздел 4'!AA9:AA9)),"","Неверно!")</f>
      </c>
      <c r="B201" s="181" t="s">
        <v>879</v>
      </c>
      <c r="C201" s="180" t="s">
        <v>880</v>
      </c>
      <c r="D201" s="180" t="s">
        <v>447</v>
      </c>
      <c r="E201" s="183" t="str">
        <f>CONCATENATE(SUM('Раздел 4'!AA46:AA46),"&lt;=",SUM('Раздел 4'!AA9:AA9))</f>
        <v>1&lt;=2</v>
      </c>
    </row>
    <row r="202" spans="1:5" s="179" customFormat="1" ht="38.25">
      <c r="A202" s="182">
        <f>IF((SUM('Раздел 4'!AB46:AB46)&lt;=SUM('Раздел 4'!AB9:AB9)),"","Неверно!")</f>
      </c>
      <c r="B202" s="181" t="s">
        <v>879</v>
      </c>
      <c r="C202" s="180" t="s">
        <v>880</v>
      </c>
      <c r="D202" s="180" t="s">
        <v>447</v>
      </c>
      <c r="E202" s="183" t="str">
        <f>CONCATENATE(SUM('Раздел 4'!AB46:AB46),"&lt;=",SUM('Раздел 4'!AB9:AB9))</f>
        <v>0&lt;=0</v>
      </c>
    </row>
    <row r="203" spans="1:5" s="179" customFormat="1" ht="38.25">
      <c r="A203" s="182">
        <f>IF((SUM('Раздел 4'!AC46:AC46)&lt;=SUM('Раздел 4'!AC9:AC9)),"","Неверно!")</f>
      </c>
      <c r="B203" s="181" t="s">
        <v>879</v>
      </c>
      <c r="C203" s="180" t="s">
        <v>880</v>
      </c>
      <c r="D203" s="180" t="s">
        <v>447</v>
      </c>
      <c r="E203" s="183" t="str">
        <f>CONCATENATE(SUM('Раздел 4'!AC46:AC46),"&lt;=",SUM('Раздел 4'!AC9:AC9))</f>
        <v>0&lt;=0</v>
      </c>
    </row>
    <row r="204" spans="1:5" s="179" customFormat="1" ht="38.25">
      <c r="A204" s="182">
        <f>IF((SUM('Раздел 4'!AD46:AD46)&lt;=SUM('Раздел 4'!AD9:AD9)),"","Неверно!")</f>
      </c>
      <c r="B204" s="181" t="s">
        <v>879</v>
      </c>
      <c r="C204" s="180" t="s">
        <v>880</v>
      </c>
      <c r="D204" s="180" t="s">
        <v>447</v>
      </c>
      <c r="E204" s="183" t="str">
        <f>CONCATENATE(SUM('Раздел 4'!AD46:AD46),"&lt;=",SUM('Раздел 4'!AD9:AD9))</f>
        <v>0&lt;=0</v>
      </c>
    </row>
    <row r="205" spans="1:5" s="179" customFormat="1" ht="38.25">
      <c r="A205" s="182">
        <f>IF((SUM('Раздел 4'!AE46:AE46)&lt;=SUM('Раздел 4'!AE9:AE9)),"","Неверно!")</f>
      </c>
      <c r="B205" s="181" t="s">
        <v>879</v>
      </c>
      <c r="C205" s="180" t="s">
        <v>880</v>
      </c>
      <c r="D205" s="180" t="s">
        <v>447</v>
      </c>
      <c r="E205" s="183" t="str">
        <f>CONCATENATE(SUM('Раздел 4'!AE46:AE46),"&lt;=",SUM('Раздел 4'!AE9:AE9))</f>
        <v>0&lt;=5</v>
      </c>
    </row>
    <row r="206" spans="1:5" s="179" customFormat="1" ht="38.25">
      <c r="A206" s="182">
        <f>IF((SUM('Раздел 4'!AF46:AF46)&lt;=SUM('Раздел 4'!AF9:AF9)),"","Неверно!")</f>
      </c>
      <c r="B206" s="181" t="s">
        <v>879</v>
      </c>
      <c r="C206" s="180" t="s">
        <v>880</v>
      </c>
      <c r="D206" s="180" t="s">
        <v>447</v>
      </c>
      <c r="E206" s="183" t="str">
        <f>CONCATENATE(SUM('Раздел 4'!AF46:AF46),"&lt;=",SUM('Раздел 4'!AF9:AF9))</f>
        <v>0&lt;=5</v>
      </c>
    </row>
    <row r="207" spans="1:5" s="179" customFormat="1" ht="38.25">
      <c r="A207" s="182">
        <f>IF((SUM('Раздел 4'!AG46:AG46)&lt;=SUM('Раздел 4'!AG9:AG9)),"","Неверно!")</f>
      </c>
      <c r="B207" s="181" t="s">
        <v>879</v>
      </c>
      <c r="C207" s="180" t="s">
        <v>880</v>
      </c>
      <c r="D207" s="180" t="s">
        <v>447</v>
      </c>
      <c r="E207" s="183" t="str">
        <f>CONCATENATE(SUM('Раздел 4'!AG46:AG46),"&lt;=",SUM('Раздел 4'!AG9:AG9))</f>
        <v>0&lt;=0</v>
      </c>
    </row>
    <row r="208" spans="1:5" s="179" customFormat="1" ht="38.25">
      <c r="A208" s="182">
        <f>IF((SUM('Раздел 4'!AH46:AH46)&lt;=SUM('Раздел 4'!AH9:AH9)),"","Неверно!")</f>
      </c>
      <c r="B208" s="181" t="s">
        <v>879</v>
      </c>
      <c r="C208" s="180" t="s">
        <v>880</v>
      </c>
      <c r="D208" s="180" t="s">
        <v>447</v>
      </c>
      <c r="E208" s="183" t="str">
        <f>CONCATENATE(SUM('Раздел 4'!AH46:AH46),"&lt;=",SUM('Раздел 4'!AH9:AH9))</f>
        <v>0&lt;=0</v>
      </c>
    </row>
    <row r="209" spans="1:5" s="179" customFormat="1" ht="38.25">
      <c r="A209" s="182">
        <f>IF((SUM('Раздел 4'!AI46:AI46)&lt;=SUM('Раздел 4'!AI9:AI9)),"","Неверно!")</f>
      </c>
      <c r="B209" s="181" t="s">
        <v>879</v>
      </c>
      <c r="C209" s="180" t="s">
        <v>880</v>
      </c>
      <c r="D209" s="180" t="s">
        <v>447</v>
      </c>
      <c r="E209" s="183" t="str">
        <f>CONCATENATE(SUM('Раздел 4'!AI46:AI46),"&lt;=",SUM('Раздел 4'!AI9:AI9))</f>
        <v>0&lt;=0</v>
      </c>
    </row>
    <row r="210" spans="1:5" s="179" customFormat="1" ht="38.25">
      <c r="A210" s="182">
        <f>IF((SUM('Раздел 4'!AJ46:AJ46)&lt;=SUM('Раздел 4'!AJ9:AJ9)),"","Неверно!")</f>
      </c>
      <c r="B210" s="181" t="s">
        <v>879</v>
      </c>
      <c r="C210" s="180" t="s">
        <v>880</v>
      </c>
      <c r="D210" s="180" t="s">
        <v>447</v>
      </c>
      <c r="E210" s="183" t="str">
        <f>CONCATENATE(SUM('Раздел 4'!AJ46:AJ46),"&lt;=",SUM('Раздел 4'!AJ9:AJ9))</f>
        <v>0&lt;=0</v>
      </c>
    </row>
    <row r="211" spans="1:5" s="179" customFormat="1" ht="38.25">
      <c r="A211" s="182">
        <f>IF((SUM('Раздел 4'!AK46:AK46)&lt;=SUM('Раздел 4'!AK9:AK9)),"","Неверно!")</f>
      </c>
      <c r="B211" s="181" t="s">
        <v>879</v>
      </c>
      <c r="C211" s="180" t="s">
        <v>880</v>
      </c>
      <c r="D211" s="180" t="s">
        <v>447</v>
      </c>
      <c r="E211" s="183" t="str">
        <f>CONCATENATE(SUM('Раздел 4'!AK46:AK46),"&lt;=",SUM('Раздел 4'!AK9:AK9))</f>
        <v>0&lt;=0</v>
      </c>
    </row>
    <row r="212" spans="1:5" s="179" customFormat="1" ht="38.25">
      <c r="A212" s="182">
        <f>IF((SUM('Раздел 4'!AL46:AL46)&lt;=SUM('Раздел 4'!AL9:AL9)),"","Неверно!")</f>
      </c>
      <c r="B212" s="181" t="s">
        <v>879</v>
      </c>
      <c r="C212" s="180" t="s">
        <v>880</v>
      </c>
      <c r="D212" s="180" t="s">
        <v>447</v>
      </c>
      <c r="E212" s="183" t="str">
        <f>CONCATENATE(SUM('Раздел 4'!AL46:AL46),"&lt;=",SUM('Раздел 4'!AL9:AL9))</f>
        <v>2&lt;=41</v>
      </c>
    </row>
    <row r="213" spans="1:5" s="179" customFormat="1" ht="38.25">
      <c r="A213" s="182">
        <f>IF((SUM('Раздел 4'!AM46:AM46)&lt;=SUM('Раздел 4'!AM9:AM9)),"","Неверно!")</f>
      </c>
      <c r="B213" s="181" t="s">
        <v>879</v>
      </c>
      <c r="C213" s="180" t="s">
        <v>880</v>
      </c>
      <c r="D213" s="180" t="s">
        <v>447</v>
      </c>
      <c r="E213" s="183" t="str">
        <f>CONCATENATE(SUM('Раздел 4'!AM46:AM46),"&lt;=",SUM('Раздел 4'!AM9:AM9))</f>
        <v>0&lt;=0</v>
      </c>
    </row>
    <row r="214" spans="1:5" s="179" customFormat="1" ht="38.25">
      <c r="A214" s="182">
        <f>IF((SUM('Раздел 4'!AN46:AN46)&lt;=SUM('Раздел 4'!AN9:AN9)),"","Неверно!")</f>
      </c>
      <c r="B214" s="181" t="s">
        <v>879</v>
      </c>
      <c r="C214" s="180" t="s">
        <v>880</v>
      </c>
      <c r="D214" s="180" t="s">
        <v>447</v>
      </c>
      <c r="E214" s="183" t="str">
        <f>CONCATENATE(SUM('Раздел 4'!AN46:AN46),"&lt;=",SUM('Раздел 4'!AN9:AN9))</f>
        <v>0&lt;=0</v>
      </c>
    </row>
    <row r="215" spans="1:5" s="179" customFormat="1" ht="38.25">
      <c r="A215" s="182">
        <f>IF((SUM('Раздел 4'!AO46:AO46)&lt;=SUM('Раздел 4'!AO9:AO9)),"","Неверно!")</f>
      </c>
      <c r="B215" s="181" t="s">
        <v>879</v>
      </c>
      <c r="C215" s="180" t="s">
        <v>880</v>
      </c>
      <c r="D215" s="180" t="s">
        <v>447</v>
      </c>
      <c r="E215" s="183" t="str">
        <f>CONCATENATE(SUM('Раздел 4'!AO46:AO46),"&lt;=",SUM('Раздел 4'!AO9:AO9))</f>
        <v>1&lt;=17</v>
      </c>
    </row>
    <row r="216" spans="1:5" s="179" customFormat="1" ht="38.25">
      <c r="A216" s="182">
        <f>IF((SUM('Раздел 4'!AP46:AP46)&lt;=SUM('Раздел 4'!AP9:AP9)),"","Неверно!")</f>
      </c>
      <c r="B216" s="181" t="s">
        <v>879</v>
      </c>
      <c r="C216" s="180" t="s">
        <v>880</v>
      </c>
      <c r="D216" s="180" t="s">
        <v>447</v>
      </c>
      <c r="E216" s="183" t="str">
        <f>CONCATENATE(SUM('Раздел 4'!AP46:AP46),"&lt;=",SUM('Раздел 4'!AP9:AP9))</f>
        <v>0&lt;=1</v>
      </c>
    </row>
    <row r="217" spans="1:5" s="179" customFormat="1" ht="38.25">
      <c r="A217" s="182">
        <f>IF((SUM('Раздел 4'!AQ46:AQ46)&lt;=SUM('Раздел 4'!AQ9:AQ9)),"","Неверно!")</f>
      </c>
      <c r="B217" s="181" t="s">
        <v>879</v>
      </c>
      <c r="C217" s="180" t="s">
        <v>880</v>
      </c>
      <c r="D217" s="180" t="s">
        <v>447</v>
      </c>
      <c r="E217" s="183" t="str">
        <f>CONCATENATE(SUM('Раздел 4'!AQ46:AQ46),"&lt;=",SUM('Раздел 4'!AQ9:AQ9))</f>
        <v>0&lt;=0</v>
      </c>
    </row>
    <row r="218" spans="1:5" s="179" customFormat="1" ht="38.25">
      <c r="A218" s="182">
        <f>IF((SUM('Раздел 4'!AR46:AR46)&lt;=SUM('Раздел 4'!AR9:AR9)),"","Неверно!")</f>
      </c>
      <c r="B218" s="181" t="s">
        <v>879</v>
      </c>
      <c r="C218" s="180" t="s">
        <v>880</v>
      </c>
      <c r="D218" s="180" t="s">
        <v>447</v>
      </c>
      <c r="E218" s="183" t="str">
        <f>CONCATENATE(SUM('Раздел 4'!AR46:AR46),"&lt;=",SUM('Раздел 4'!AR9:AR9))</f>
        <v>0&lt;=1</v>
      </c>
    </row>
    <row r="219" spans="1:5" s="179" customFormat="1" ht="38.25">
      <c r="A219" s="182">
        <f>IF((SUM('Раздел 4'!AS46:AS46)&lt;=SUM('Раздел 4'!AS9:AS9)),"","Неверно!")</f>
      </c>
      <c r="B219" s="181" t="s">
        <v>879</v>
      </c>
      <c r="C219" s="180" t="s">
        <v>880</v>
      </c>
      <c r="D219" s="180" t="s">
        <v>447</v>
      </c>
      <c r="E219" s="183" t="str">
        <f>CONCATENATE(SUM('Раздел 4'!AS46:AS46),"&lt;=",SUM('Раздел 4'!AS9:AS9))</f>
        <v>0&lt;=5</v>
      </c>
    </row>
    <row r="220" spans="1:5" s="179" customFormat="1" ht="38.25">
      <c r="A220" s="182">
        <f>IF((SUM('Раздел 4'!AT46:AT46)&lt;=SUM('Раздел 4'!AT9:AT9)),"","Неверно!")</f>
      </c>
      <c r="B220" s="181" t="s">
        <v>879</v>
      </c>
      <c r="C220" s="180" t="s">
        <v>880</v>
      </c>
      <c r="D220" s="180" t="s">
        <v>447</v>
      </c>
      <c r="E220" s="183" t="str">
        <f>CONCATENATE(SUM('Раздел 4'!AT46:AT46),"&lt;=",SUM('Раздел 4'!AT9:AT9))</f>
        <v>0&lt;=0</v>
      </c>
    </row>
    <row r="221" spans="1:5" s="179" customFormat="1" ht="38.25">
      <c r="A221" s="182">
        <f>IF((SUM('Раздел 4'!F46:F46)&lt;=SUM('Раздел 4'!F9:F9)),"","Неверно!")</f>
      </c>
      <c r="B221" s="181" t="s">
        <v>879</v>
      </c>
      <c r="C221" s="180" t="s">
        <v>880</v>
      </c>
      <c r="D221" s="180" t="s">
        <v>447</v>
      </c>
      <c r="E221" s="183" t="str">
        <f>CONCATENATE(SUM('Раздел 4'!F46:F46),"&lt;=",SUM('Раздел 4'!F9:F9))</f>
        <v>2&lt;=42</v>
      </c>
    </row>
    <row r="222" spans="1:5" s="179" customFormat="1" ht="38.25">
      <c r="A222" s="182">
        <f>IF((SUM('Раздел 4'!G46:G46)&lt;=SUM('Раздел 4'!G9:G9)),"","Неверно!")</f>
      </c>
      <c r="B222" s="181" t="s">
        <v>879</v>
      </c>
      <c r="C222" s="180" t="s">
        <v>880</v>
      </c>
      <c r="D222" s="180" t="s">
        <v>447</v>
      </c>
      <c r="E222" s="183" t="str">
        <f>CONCATENATE(SUM('Раздел 4'!G46:G46),"&lt;=",SUM('Раздел 4'!G9:G9))</f>
        <v>0&lt;=1</v>
      </c>
    </row>
    <row r="223" spans="1:5" s="179" customFormat="1" ht="38.25">
      <c r="A223" s="182">
        <f>IF((SUM('Раздел 4'!H46:H46)&lt;=SUM('Раздел 4'!H9:H9)),"","Неверно!")</f>
      </c>
      <c r="B223" s="181" t="s">
        <v>879</v>
      </c>
      <c r="C223" s="180" t="s">
        <v>880</v>
      </c>
      <c r="D223" s="180" t="s">
        <v>447</v>
      </c>
      <c r="E223" s="183" t="str">
        <f>CONCATENATE(SUM('Раздел 4'!H46:H46),"&lt;=",SUM('Раздел 4'!H9:H9))</f>
        <v>0&lt;=0</v>
      </c>
    </row>
    <row r="224" spans="1:5" s="179" customFormat="1" ht="38.25">
      <c r="A224" s="182">
        <f>IF((SUM('Раздел 4'!I46:I46)&lt;=SUM('Раздел 4'!I9:I9)),"","Неверно!")</f>
      </c>
      <c r="B224" s="181" t="s">
        <v>879</v>
      </c>
      <c r="C224" s="180" t="s">
        <v>880</v>
      </c>
      <c r="D224" s="180" t="s">
        <v>447</v>
      </c>
      <c r="E224" s="183" t="str">
        <f>CONCATENATE(SUM('Раздел 4'!I46:I46),"&lt;=",SUM('Раздел 4'!I9:I9))</f>
        <v>0&lt;=0</v>
      </c>
    </row>
    <row r="225" spans="1:5" s="179" customFormat="1" ht="38.25">
      <c r="A225" s="182">
        <f>IF((SUM('Раздел 4'!J46:J46)&lt;=SUM('Раздел 4'!J9:J9)),"","Неверно!")</f>
      </c>
      <c r="B225" s="181" t="s">
        <v>879</v>
      </c>
      <c r="C225" s="180" t="s">
        <v>880</v>
      </c>
      <c r="D225" s="180" t="s">
        <v>447</v>
      </c>
      <c r="E225" s="183" t="str">
        <f>CONCATENATE(SUM('Раздел 4'!J46:J46),"&lt;=",SUM('Раздел 4'!J9:J9))</f>
        <v>0&lt;=1</v>
      </c>
    </row>
    <row r="226" spans="1:5" s="179" customFormat="1" ht="38.25">
      <c r="A226" s="182">
        <f>IF((SUM('Раздел 4'!K46:K46)&lt;=SUM('Раздел 4'!K9:K9)),"","Неверно!")</f>
      </c>
      <c r="B226" s="181" t="s">
        <v>879</v>
      </c>
      <c r="C226" s="180" t="s">
        <v>880</v>
      </c>
      <c r="D226" s="180" t="s">
        <v>447</v>
      </c>
      <c r="E226" s="183" t="str">
        <f>CONCATENATE(SUM('Раздел 4'!K46:K46),"&lt;=",SUM('Раздел 4'!K9:K9))</f>
        <v>0&lt;=0</v>
      </c>
    </row>
    <row r="227" spans="1:5" s="179" customFormat="1" ht="38.25">
      <c r="A227" s="182">
        <f>IF((SUM('Раздел 4'!L46:L46)&lt;=SUM('Раздел 4'!L9:L9)),"","Неверно!")</f>
      </c>
      <c r="B227" s="181" t="s">
        <v>879</v>
      </c>
      <c r="C227" s="180" t="s">
        <v>880</v>
      </c>
      <c r="D227" s="180" t="s">
        <v>447</v>
      </c>
      <c r="E227" s="183" t="str">
        <f>CONCATENATE(SUM('Раздел 4'!L46:L46),"&lt;=",SUM('Раздел 4'!L9:L9))</f>
        <v>0&lt;=0</v>
      </c>
    </row>
    <row r="228" spans="1:5" s="179" customFormat="1" ht="38.25">
      <c r="A228" s="182">
        <f>IF((SUM('Раздел 4'!M46:M46)&lt;=SUM('Раздел 4'!M9:M9)),"","Неверно!")</f>
      </c>
      <c r="B228" s="181" t="s">
        <v>879</v>
      </c>
      <c r="C228" s="180" t="s">
        <v>880</v>
      </c>
      <c r="D228" s="180" t="s">
        <v>447</v>
      </c>
      <c r="E228" s="183" t="str">
        <f>CONCATENATE(SUM('Раздел 4'!M46:M46),"&lt;=",SUM('Раздел 4'!M9:M9))</f>
        <v>0&lt;=2</v>
      </c>
    </row>
    <row r="229" spans="1:5" s="179" customFormat="1" ht="38.25">
      <c r="A229" s="182">
        <f>IF((SUM('Раздел 4'!N46:N46)&lt;=SUM('Раздел 4'!N9:N9)),"","Неверно!")</f>
      </c>
      <c r="B229" s="181" t="s">
        <v>879</v>
      </c>
      <c r="C229" s="180" t="s">
        <v>880</v>
      </c>
      <c r="D229" s="180" t="s">
        <v>447</v>
      </c>
      <c r="E229" s="183" t="str">
        <f>CONCATENATE(SUM('Раздел 4'!N46:N46),"&lt;=",SUM('Раздел 4'!N9:N9))</f>
        <v>0&lt;=0</v>
      </c>
    </row>
    <row r="230" spans="1:5" s="179" customFormat="1" ht="38.25">
      <c r="A230" s="182">
        <f>IF((SUM('Раздел 4'!O46:O46)&lt;=SUM('Раздел 4'!O9:O9)),"","Неверно!")</f>
      </c>
      <c r="B230" s="181" t="s">
        <v>879</v>
      </c>
      <c r="C230" s="180" t="s">
        <v>880</v>
      </c>
      <c r="D230" s="180" t="s">
        <v>447</v>
      </c>
      <c r="E230" s="183" t="str">
        <f>CONCATENATE(SUM('Раздел 4'!O46:O46),"&lt;=",SUM('Раздел 4'!O9:O9))</f>
        <v>0&lt;=0</v>
      </c>
    </row>
    <row r="231" spans="1:5" s="179" customFormat="1" ht="38.25">
      <c r="A231" s="182">
        <f>IF((SUM('Раздел 4'!P46:P46)&lt;=SUM('Раздел 4'!P9:P9)),"","Неверно!")</f>
      </c>
      <c r="B231" s="181" t="s">
        <v>879</v>
      </c>
      <c r="C231" s="180" t="s">
        <v>880</v>
      </c>
      <c r="D231" s="180" t="s">
        <v>447</v>
      </c>
      <c r="E231" s="183" t="str">
        <f>CONCATENATE(SUM('Раздел 4'!P46:P46),"&lt;=",SUM('Раздел 4'!P9:P9))</f>
        <v>0&lt;=1</v>
      </c>
    </row>
    <row r="232" spans="1:5" s="179" customFormat="1" ht="38.25">
      <c r="A232" s="182">
        <f>IF((SUM('Раздел 4'!Q46:Q46)&lt;=SUM('Раздел 4'!Q9:Q9)),"","Неверно!")</f>
      </c>
      <c r="B232" s="181" t="s">
        <v>879</v>
      </c>
      <c r="C232" s="180" t="s">
        <v>880</v>
      </c>
      <c r="D232" s="180" t="s">
        <v>447</v>
      </c>
      <c r="E232" s="183" t="str">
        <f>CONCATENATE(SUM('Раздел 4'!Q46:Q46),"&lt;=",SUM('Раздел 4'!Q9:Q9))</f>
        <v>0&lt;=6</v>
      </c>
    </row>
    <row r="233" spans="1:5" s="179" customFormat="1" ht="38.25">
      <c r="A233" s="182">
        <f>IF((SUM('Раздел 4'!R46:R46)&lt;=SUM('Раздел 4'!R9:R9)),"","Неверно!")</f>
      </c>
      <c r="B233" s="181" t="s">
        <v>879</v>
      </c>
      <c r="C233" s="180" t="s">
        <v>880</v>
      </c>
      <c r="D233" s="180" t="s">
        <v>447</v>
      </c>
      <c r="E233" s="183" t="str">
        <f>CONCATENATE(SUM('Раздел 4'!R46:R46),"&lt;=",SUM('Раздел 4'!R9:R9))</f>
        <v>0&lt;=10</v>
      </c>
    </row>
    <row r="234" spans="1:5" s="179" customFormat="1" ht="38.25">
      <c r="A234" s="182">
        <f>IF((SUM('Раздел 4'!S46:S46)&lt;=SUM('Раздел 4'!S9:S9)),"","Неверно!")</f>
      </c>
      <c r="B234" s="181" t="s">
        <v>879</v>
      </c>
      <c r="C234" s="180" t="s">
        <v>880</v>
      </c>
      <c r="D234" s="180" t="s">
        <v>447</v>
      </c>
      <c r="E234" s="183" t="str">
        <f>CONCATENATE(SUM('Раздел 4'!S46:S46),"&lt;=",SUM('Раздел 4'!S9:S9))</f>
        <v>0&lt;=0</v>
      </c>
    </row>
    <row r="235" spans="1:5" s="179" customFormat="1" ht="38.25">
      <c r="A235" s="182">
        <f>IF((SUM('Раздел 4'!T46:T46)&lt;=SUM('Раздел 4'!T9:T9)),"","Неверно!")</f>
      </c>
      <c r="B235" s="181" t="s">
        <v>879</v>
      </c>
      <c r="C235" s="180" t="s">
        <v>880</v>
      </c>
      <c r="D235" s="180" t="s">
        <v>447</v>
      </c>
      <c r="E235" s="183" t="str">
        <f>CONCATENATE(SUM('Раздел 4'!T46:T46),"&lt;=",SUM('Раздел 4'!T9:T9))</f>
        <v>0&lt;=17</v>
      </c>
    </row>
    <row r="236" spans="1:5" s="179" customFormat="1" ht="38.25">
      <c r="A236" s="182">
        <f>IF((SUM('Раздел 4'!U46:U46)&lt;=SUM('Раздел 4'!U9:U9)),"","Неверно!")</f>
      </c>
      <c r="B236" s="181" t="s">
        <v>879</v>
      </c>
      <c r="C236" s="180" t="s">
        <v>880</v>
      </c>
      <c r="D236" s="180" t="s">
        <v>447</v>
      </c>
      <c r="E236" s="183" t="str">
        <f>CONCATENATE(SUM('Раздел 4'!U46:U46),"&lt;=",SUM('Раздел 4'!U9:U9))</f>
        <v>0&lt;=0</v>
      </c>
    </row>
    <row r="237" spans="1:5" s="179" customFormat="1" ht="38.25">
      <c r="A237" s="182">
        <f>IF((SUM('Раздел 4'!V46:V46)&lt;=SUM('Раздел 4'!V9:V9)),"","Неверно!")</f>
      </c>
      <c r="B237" s="181" t="s">
        <v>879</v>
      </c>
      <c r="C237" s="180" t="s">
        <v>880</v>
      </c>
      <c r="D237" s="180" t="s">
        <v>447</v>
      </c>
      <c r="E237" s="183" t="str">
        <f>CONCATENATE(SUM('Раздел 4'!V46:V46),"&lt;=",SUM('Раздел 4'!V9:V9))</f>
        <v>0&lt;=0</v>
      </c>
    </row>
    <row r="238" spans="1:5" s="179" customFormat="1" ht="38.25">
      <c r="A238" s="182">
        <f>IF((SUM('Раздел 4'!W46:W46)&lt;=SUM('Раздел 4'!W9:W9)),"","Неверно!")</f>
      </c>
      <c r="B238" s="181" t="s">
        <v>879</v>
      </c>
      <c r="C238" s="180" t="s">
        <v>880</v>
      </c>
      <c r="D238" s="180" t="s">
        <v>447</v>
      </c>
      <c r="E238" s="183" t="str">
        <f>CONCATENATE(SUM('Раздел 4'!W46:W46),"&lt;=",SUM('Раздел 4'!W9:W9))</f>
        <v>0&lt;=7</v>
      </c>
    </row>
    <row r="239" spans="1:5" s="179" customFormat="1" ht="38.25">
      <c r="A239" s="182">
        <f>IF((SUM('Раздел 4'!X46:X46)&lt;=SUM('Раздел 4'!X9:X9)),"","Неверно!")</f>
      </c>
      <c r="B239" s="181" t="s">
        <v>879</v>
      </c>
      <c r="C239" s="180" t="s">
        <v>880</v>
      </c>
      <c r="D239" s="180" t="s">
        <v>447</v>
      </c>
      <c r="E239" s="183" t="str">
        <f>CONCATENATE(SUM('Раздел 4'!X46:X46),"&lt;=",SUM('Раздел 4'!X9:X9))</f>
        <v>0&lt;=4</v>
      </c>
    </row>
    <row r="240" spans="1:5" s="179" customFormat="1" ht="38.25">
      <c r="A240" s="182">
        <f>IF((SUM('Раздел 4'!Y46:Y46)&lt;=SUM('Раздел 4'!Y9:Y9)),"","Неверно!")</f>
      </c>
      <c r="B240" s="181" t="s">
        <v>879</v>
      </c>
      <c r="C240" s="180" t="s">
        <v>880</v>
      </c>
      <c r="D240" s="180" t="s">
        <v>447</v>
      </c>
      <c r="E240" s="183" t="str">
        <f>CONCATENATE(SUM('Раздел 4'!Y46:Y46),"&lt;=",SUM('Раздел 4'!Y9:Y9))</f>
        <v>1&lt;=3</v>
      </c>
    </row>
    <row r="241" spans="1:5" s="179" customFormat="1" ht="38.25">
      <c r="A241" s="182">
        <f>IF((SUM('Раздел 4'!Z46:Z46)&lt;=SUM('Раздел 4'!Z9:Z9)),"","Неверно!")</f>
      </c>
      <c r="B241" s="181" t="s">
        <v>879</v>
      </c>
      <c r="C241" s="180" t="s">
        <v>880</v>
      </c>
      <c r="D241" s="180" t="s">
        <v>447</v>
      </c>
      <c r="E241" s="183" t="str">
        <f>CONCATENATE(SUM('Раздел 4'!Z46:Z46),"&lt;=",SUM('Раздел 4'!Z9:Z9))</f>
        <v>0&lt;=1</v>
      </c>
    </row>
    <row r="242" spans="1:5" s="179" customFormat="1" ht="38.25">
      <c r="A242" s="182">
        <f>IF((SUM('Раздел 4'!AA60:AA60)&lt;=SUM('Раздел 4'!AA9:AA9)),"","Неверно!")</f>
      </c>
      <c r="B242" s="181" t="s">
        <v>881</v>
      </c>
      <c r="C242" s="180" t="s">
        <v>882</v>
      </c>
      <c r="D242" s="180" t="s">
        <v>448</v>
      </c>
      <c r="E242" s="183" t="str">
        <f>CONCATENATE(SUM('Раздел 4'!AA60:AA60),"&lt;=",SUM('Раздел 4'!AA9:AA9))</f>
        <v>0&lt;=2</v>
      </c>
    </row>
    <row r="243" spans="1:5" s="179" customFormat="1" ht="38.25">
      <c r="A243" s="182">
        <f>IF((SUM('Раздел 4'!AB60:AB60)&lt;=SUM('Раздел 4'!AB9:AB9)),"","Неверно!")</f>
      </c>
      <c r="B243" s="181" t="s">
        <v>881</v>
      </c>
      <c r="C243" s="180" t="s">
        <v>882</v>
      </c>
      <c r="D243" s="180" t="s">
        <v>448</v>
      </c>
      <c r="E243" s="183" t="str">
        <f>CONCATENATE(SUM('Раздел 4'!AB60:AB60),"&lt;=",SUM('Раздел 4'!AB9:AB9))</f>
        <v>0&lt;=0</v>
      </c>
    </row>
    <row r="244" spans="1:5" s="179" customFormat="1" ht="38.25">
      <c r="A244" s="182">
        <f>IF((SUM('Раздел 4'!AC60:AC60)&lt;=SUM('Раздел 4'!AC9:AC9)),"","Неверно!")</f>
      </c>
      <c r="B244" s="181" t="s">
        <v>881</v>
      </c>
      <c r="C244" s="180" t="s">
        <v>882</v>
      </c>
      <c r="D244" s="180" t="s">
        <v>448</v>
      </c>
      <c r="E244" s="183" t="str">
        <f>CONCATENATE(SUM('Раздел 4'!AC60:AC60),"&lt;=",SUM('Раздел 4'!AC9:AC9))</f>
        <v>0&lt;=0</v>
      </c>
    </row>
    <row r="245" spans="1:5" s="179" customFormat="1" ht="38.25">
      <c r="A245" s="182">
        <f>IF((SUM('Раздел 4'!AD60:AD60)&lt;=SUM('Раздел 4'!AD9:AD9)),"","Неверно!")</f>
      </c>
      <c r="B245" s="181" t="s">
        <v>881</v>
      </c>
      <c r="C245" s="180" t="s">
        <v>882</v>
      </c>
      <c r="D245" s="180" t="s">
        <v>448</v>
      </c>
      <c r="E245" s="183" t="str">
        <f>CONCATENATE(SUM('Раздел 4'!AD60:AD60),"&lt;=",SUM('Раздел 4'!AD9:AD9))</f>
        <v>0&lt;=0</v>
      </c>
    </row>
    <row r="246" spans="1:5" s="179" customFormat="1" ht="38.25">
      <c r="A246" s="182">
        <f>IF((SUM('Раздел 4'!AE60:AE60)&lt;=SUM('Раздел 4'!AE9:AE9)),"","Неверно!")</f>
      </c>
      <c r="B246" s="181" t="s">
        <v>881</v>
      </c>
      <c r="C246" s="180" t="s">
        <v>882</v>
      </c>
      <c r="D246" s="180" t="s">
        <v>448</v>
      </c>
      <c r="E246" s="183" t="str">
        <f>CONCATENATE(SUM('Раздел 4'!AE60:AE60),"&lt;=",SUM('Раздел 4'!AE9:AE9))</f>
        <v>0&lt;=5</v>
      </c>
    </row>
    <row r="247" spans="1:5" s="179" customFormat="1" ht="38.25">
      <c r="A247" s="182">
        <f>IF((SUM('Раздел 4'!AF60:AF60)&lt;=SUM('Раздел 4'!AF9:AF9)),"","Неверно!")</f>
      </c>
      <c r="B247" s="181" t="s">
        <v>881</v>
      </c>
      <c r="C247" s="180" t="s">
        <v>882</v>
      </c>
      <c r="D247" s="180" t="s">
        <v>448</v>
      </c>
      <c r="E247" s="183" t="str">
        <f>CONCATENATE(SUM('Раздел 4'!AF60:AF60),"&lt;=",SUM('Раздел 4'!AF9:AF9))</f>
        <v>0&lt;=5</v>
      </c>
    </row>
    <row r="248" spans="1:5" s="179" customFormat="1" ht="38.25">
      <c r="A248" s="182">
        <f>IF((SUM('Раздел 4'!AG60:AG60)&lt;=SUM('Раздел 4'!AG9:AG9)),"","Неверно!")</f>
      </c>
      <c r="B248" s="181" t="s">
        <v>881</v>
      </c>
      <c r="C248" s="180" t="s">
        <v>882</v>
      </c>
      <c r="D248" s="180" t="s">
        <v>448</v>
      </c>
      <c r="E248" s="183" t="str">
        <f>CONCATENATE(SUM('Раздел 4'!AG60:AG60),"&lt;=",SUM('Раздел 4'!AG9:AG9))</f>
        <v>0&lt;=0</v>
      </c>
    </row>
    <row r="249" spans="1:5" s="179" customFormat="1" ht="38.25">
      <c r="A249" s="182">
        <f>IF((SUM('Раздел 4'!AH60:AH60)&lt;=SUM('Раздел 4'!AH9:AH9)),"","Неверно!")</f>
      </c>
      <c r="B249" s="181" t="s">
        <v>881</v>
      </c>
      <c r="C249" s="180" t="s">
        <v>882</v>
      </c>
      <c r="D249" s="180" t="s">
        <v>448</v>
      </c>
      <c r="E249" s="183" t="str">
        <f>CONCATENATE(SUM('Раздел 4'!AH60:AH60),"&lt;=",SUM('Раздел 4'!AH9:AH9))</f>
        <v>0&lt;=0</v>
      </c>
    </row>
    <row r="250" spans="1:5" s="179" customFormat="1" ht="38.25">
      <c r="A250" s="182">
        <f>IF((SUM('Раздел 4'!AI60:AI60)&lt;=SUM('Раздел 4'!AI9:AI9)),"","Неверно!")</f>
      </c>
      <c r="B250" s="181" t="s">
        <v>881</v>
      </c>
      <c r="C250" s="180" t="s">
        <v>882</v>
      </c>
      <c r="D250" s="180" t="s">
        <v>448</v>
      </c>
      <c r="E250" s="183" t="str">
        <f>CONCATENATE(SUM('Раздел 4'!AI60:AI60),"&lt;=",SUM('Раздел 4'!AI9:AI9))</f>
        <v>0&lt;=0</v>
      </c>
    </row>
    <row r="251" spans="1:5" s="179" customFormat="1" ht="38.25">
      <c r="A251" s="182">
        <f>IF((SUM('Раздел 4'!AJ60:AJ60)&lt;=SUM('Раздел 4'!AJ9:AJ9)),"","Неверно!")</f>
      </c>
      <c r="B251" s="181" t="s">
        <v>881</v>
      </c>
      <c r="C251" s="180" t="s">
        <v>882</v>
      </c>
      <c r="D251" s="180" t="s">
        <v>448</v>
      </c>
      <c r="E251" s="183" t="str">
        <f>CONCATENATE(SUM('Раздел 4'!AJ60:AJ60),"&lt;=",SUM('Раздел 4'!AJ9:AJ9))</f>
        <v>0&lt;=0</v>
      </c>
    </row>
    <row r="252" spans="1:5" s="179" customFormat="1" ht="38.25">
      <c r="A252" s="182">
        <f>IF((SUM('Раздел 4'!AK60:AK60)&lt;=SUM('Раздел 4'!AK9:AK9)),"","Неверно!")</f>
      </c>
      <c r="B252" s="181" t="s">
        <v>881</v>
      </c>
      <c r="C252" s="180" t="s">
        <v>882</v>
      </c>
      <c r="D252" s="180" t="s">
        <v>448</v>
      </c>
      <c r="E252" s="183" t="str">
        <f>CONCATENATE(SUM('Раздел 4'!AK60:AK60),"&lt;=",SUM('Раздел 4'!AK9:AK9))</f>
        <v>0&lt;=0</v>
      </c>
    </row>
    <row r="253" spans="1:5" s="179" customFormat="1" ht="38.25">
      <c r="A253" s="182">
        <f>IF((SUM('Раздел 4'!AL60:AL60)&lt;=SUM('Раздел 4'!AL9:AL9)),"","Неверно!")</f>
      </c>
      <c r="B253" s="181" t="s">
        <v>881</v>
      </c>
      <c r="C253" s="180" t="s">
        <v>882</v>
      </c>
      <c r="D253" s="180" t="s">
        <v>448</v>
      </c>
      <c r="E253" s="183" t="str">
        <f>CONCATENATE(SUM('Раздел 4'!AL60:AL60),"&lt;=",SUM('Раздел 4'!AL9:AL9))</f>
        <v>0&lt;=41</v>
      </c>
    </row>
    <row r="254" spans="1:5" s="179" customFormat="1" ht="38.25">
      <c r="A254" s="182">
        <f>IF((SUM('Раздел 4'!AM60:AM60)&lt;=SUM('Раздел 4'!AM9:AM9)),"","Неверно!")</f>
      </c>
      <c r="B254" s="181" t="s">
        <v>881</v>
      </c>
      <c r="C254" s="180" t="s">
        <v>882</v>
      </c>
      <c r="D254" s="180" t="s">
        <v>448</v>
      </c>
      <c r="E254" s="183" t="str">
        <f>CONCATENATE(SUM('Раздел 4'!AM60:AM60),"&lt;=",SUM('Раздел 4'!AM9:AM9))</f>
        <v>0&lt;=0</v>
      </c>
    </row>
    <row r="255" spans="1:5" s="179" customFormat="1" ht="38.25">
      <c r="A255" s="182">
        <f>IF((SUM('Раздел 4'!AN60:AN60)&lt;=SUM('Раздел 4'!AN9:AN9)),"","Неверно!")</f>
      </c>
      <c r="B255" s="181" t="s">
        <v>881</v>
      </c>
      <c r="C255" s="180" t="s">
        <v>882</v>
      </c>
      <c r="D255" s="180" t="s">
        <v>448</v>
      </c>
      <c r="E255" s="183" t="str">
        <f>CONCATENATE(SUM('Раздел 4'!AN60:AN60),"&lt;=",SUM('Раздел 4'!AN9:AN9))</f>
        <v>0&lt;=0</v>
      </c>
    </row>
    <row r="256" spans="1:5" s="179" customFormat="1" ht="38.25">
      <c r="A256" s="182">
        <f>IF((SUM('Раздел 4'!AO60:AO60)&lt;=SUM('Раздел 4'!AO9:AO9)),"","Неверно!")</f>
      </c>
      <c r="B256" s="181" t="s">
        <v>881</v>
      </c>
      <c r="C256" s="180" t="s">
        <v>882</v>
      </c>
      <c r="D256" s="180" t="s">
        <v>448</v>
      </c>
      <c r="E256" s="183" t="str">
        <f>CONCATENATE(SUM('Раздел 4'!AO60:AO60),"&lt;=",SUM('Раздел 4'!AO9:AO9))</f>
        <v>0&lt;=17</v>
      </c>
    </row>
    <row r="257" spans="1:5" s="179" customFormat="1" ht="38.25">
      <c r="A257" s="182">
        <f>IF((SUM('Раздел 4'!AP60:AP60)&lt;=SUM('Раздел 4'!AP9:AP9)),"","Неверно!")</f>
      </c>
      <c r="B257" s="181" t="s">
        <v>881</v>
      </c>
      <c r="C257" s="180" t="s">
        <v>882</v>
      </c>
      <c r="D257" s="180" t="s">
        <v>448</v>
      </c>
      <c r="E257" s="183" t="str">
        <f>CONCATENATE(SUM('Раздел 4'!AP60:AP60),"&lt;=",SUM('Раздел 4'!AP9:AP9))</f>
        <v>0&lt;=1</v>
      </c>
    </row>
    <row r="258" spans="1:5" s="179" customFormat="1" ht="38.25">
      <c r="A258" s="182">
        <f>IF((SUM('Раздел 4'!AQ60:AQ60)&lt;=SUM('Раздел 4'!AQ9:AQ9)),"","Неверно!")</f>
      </c>
      <c r="B258" s="181" t="s">
        <v>881</v>
      </c>
      <c r="C258" s="180" t="s">
        <v>882</v>
      </c>
      <c r="D258" s="180" t="s">
        <v>448</v>
      </c>
      <c r="E258" s="183" t="str">
        <f>CONCATENATE(SUM('Раздел 4'!AQ60:AQ60),"&lt;=",SUM('Раздел 4'!AQ9:AQ9))</f>
        <v>0&lt;=0</v>
      </c>
    </row>
    <row r="259" spans="1:5" s="179" customFormat="1" ht="38.25">
      <c r="A259" s="182">
        <f>IF((SUM('Раздел 4'!AR60:AR60)&lt;=SUM('Раздел 4'!AR9:AR9)),"","Неверно!")</f>
      </c>
      <c r="B259" s="181" t="s">
        <v>881</v>
      </c>
      <c r="C259" s="180" t="s">
        <v>882</v>
      </c>
      <c r="D259" s="180" t="s">
        <v>448</v>
      </c>
      <c r="E259" s="183" t="str">
        <f>CONCATENATE(SUM('Раздел 4'!AR60:AR60),"&lt;=",SUM('Раздел 4'!AR9:AR9))</f>
        <v>0&lt;=1</v>
      </c>
    </row>
    <row r="260" spans="1:5" s="179" customFormat="1" ht="38.25">
      <c r="A260" s="182">
        <f>IF((SUM('Раздел 4'!AS60:AS60)&lt;=SUM('Раздел 4'!AS9:AS9)),"","Неверно!")</f>
      </c>
      <c r="B260" s="181" t="s">
        <v>881</v>
      </c>
      <c r="C260" s="180" t="s">
        <v>882</v>
      </c>
      <c r="D260" s="180" t="s">
        <v>448</v>
      </c>
      <c r="E260" s="183" t="str">
        <f>CONCATENATE(SUM('Раздел 4'!AS60:AS60),"&lt;=",SUM('Раздел 4'!AS9:AS9))</f>
        <v>0&lt;=5</v>
      </c>
    </row>
    <row r="261" spans="1:5" s="179" customFormat="1" ht="38.25">
      <c r="A261" s="182">
        <f>IF((SUM('Раздел 4'!AT60:AT60)&lt;=SUM('Раздел 4'!AT9:AT9)),"","Неверно!")</f>
      </c>
      <c r="B261" s="181" t="s">
        <v>881</v>
      </c>
      <c r="C261" s="180" t="s">
        <v>882</v>
      </c>
      <c r="D261" s="180" t="s">
        <v>448</v>
      </c>
      <c r="E261" s="183" t="str">
        <f>CONCATENATE(SUM('Раздел 4'!AT60:AT60),"&lt;=",SUM('Раздел 4'!AT9:AT9))</f>
        <v>0&lt;=0</v>
      </c>
    </row>
    <row r="262" spans="1:5" s="179" customFormat="1" ht="38.25">
      <c r="A262" s="182">
        <f>IF((SUM('Раздел 4'!F60:F60)&lt;=SUM('Раздел 4'!F9:F9)),"","Неверно!")</f>
      </c>
      <c r="B262" s="181" t="s">
        <v>881</v>
      </c>
      <c r="C262" s="180" t="s">
        <v>882</v>
      </c>
      <c r="D262" s="180" t="s">
        <v>448</v>
      </c>
      <c r="E262" s="183" t="str">
        <f>CONCATENATE(SUM('Раздел 4'!F60:F60),"&lt;=",SUM('Раздел 4'!F9:F9))</f>
        <v>0&lt;=42</v>
      </c>
    </row>
    <row r="263" spans="1:5" s="179" customFormat="1" ht="38.25">
      <c r="A263" s="182">
        <f>IF((SUM('Раздел 4'!G60:G60)&lt;=SUM('Раздел 4'!G9:G9)),"","Неверно!")</f>
      </c>
      <c r="B263" s="181" t="s">
        <v>881</v>
      </c>
      <c r="C263" s="180" t="s">
        <v>882</v>
      </c>
      <c r="D263" s="180" t="s">
        <v>448</v>
      </c>
      <c r="E263" s="183" t="str">
        <f>CONCATENATE(SUM('Раздел 4'!G60:G60),"&lt;=",SUM('Раздел 4'!G9:G9))</f>
        <v>0&lt;=1</v>
      </c>
    </row>
    <row r="264" spans="1:5" s="179" customFormat="1" ht="38.25">
      <c r="A264" s="182">
        <f>IF((SUM('Раздел 4'!H60:H60)&lt;=SUM('Раздел 4'!H9:H9)),"","Неверно!")</f>
      </c>
      <c r="B264" s="181" t="s">
        <v>881</v>
      </c>
      <c r="C264" s="180" t="s">
        <v>882</v>
      </c>
      <c r="D264" s="180" t="s">
        <v>448</v>
      </c>
      <c r="E264" s="183" t="str">
        <f>CONCATENATE(SUM('Раздел 4'!H60:H60),"&lt;=",SUM('Раздел 4'!H9:H9))</f>
        <v>0&lt;=0</v>
      </c>
    </row>
    <row r="265" spans="1:5" s="179" customFormat="1" ht="38.25">
      <c r="A265" s="182">
        <f>IF((SUM('Раздел 4'!I60:I60)&lt;=SUM('Раздел 4'!I9:I9)),"","Неверно!")</f>
      </c>
      <c r="B265" s="181" t="s">
        <v>881</v>
      </c>
      <c r="C265" s="180" t="s">
        <v>882</v>
      </c>
      <c r="D265" s="180" t="s">
        <v>448</v>
      </c>
      <c r="E265" s="183" t="str">
        <f>CONCATENATE(SUM('Раздел 4'!I60:I60),"&lt;=",SUM('Раздел 4'!I9:I9))</f>
        <v>0&lt;=0</v>
      </c>
    </row>
    <row r="266" spans="1:5" s="179" customFormat="1" ht="38.25">
      <c r="A266" s="182">
        <f>IF((SUM('Раздел 4'!J60:J60)&lt;=SUM('Раздел 4'!J9:J9)),"","Неверно!")</f>
      </c>
      <c r="B266" s="181" t="s">
        <v>881</v>
      </c>
      <c r="C266" s="180" t="s">
        <v>882</v>
      </c>
      <c r="D266" s="180" t="s">
        <v>448</v>
      </c>
      <c r="E266" s="183" t="str">
        <f>CONCATENATE(SUM('Раздел 4'!J60:J60),"&lt;=",SUM('Раздел 4'!J9:J9))</f>
        <v>0&lt;=1</v>
      </c>
    </row>
    <row r="267" spans="1:5" s="179" customFormat="1" ht="38.25">
      <c r="A267" s="182">
        <f>IF((SUM('Раздел 4'!K60:K60)&lt;=SUM('Раздел 4'!K9:K9)),"","Неверно!")</f>
      </c>
      <c r="B267" s="181" t="s">
        <v>881</v>
      </c>
      <c r="C267" s="180" t="s">
        <v>882</v>
      </c>
      <c r="D267" s="180" t="s">
        <v>448</v>
      </c>
      <c r="E267" s="183" t="str">
        <f>CONCATENATE(SUM('Раздел 4'!K60:K60),"&lt;=",SUM('Раздел 4'!K9:K9))</f>
        <v>0&lt;=0</v>
      </c>
    </row>
    <row r="268" spans="1:5" s="179" customFormat="1" ht="38.25">
      <c r="A268" s="182">
        <f>IF((SUM('Раздел 4'!L60:L60)&lt;=SUM('Раздел 4'!L9:L9)),"","Неверно!")</f>
      </c>
      <c r="B268" s="181" t="s">
        <v>881</v>
      </c>
      <c r="C268" s="180" t="s">
        <v>882</v>
      </c>
      <c r="D268" s="180" t="s">
        <v>448</v>
      </c>
      <c r="E268" s="183" t="str">
        <f>CONCATENATE(SUM('Раздел 4'!L60:L60),"&lt;=",SUM('Раздел 4'!L9:L9))</f>
        <v>0&lt;=0</v>
      </c>
    </row>
    <row r="269" spans="1:5" s="179" customFormat="1" ht="38.25">
      <c r="A269" s="182">
        <f>IF((SUM('Раздел 4'!M60:M60)&lt;=SUM('Раздел 4'!M9:M9)),"","Неверно!")</f>
      </c>
      <c r="B269" s="181" t="s">
        <v>881</v>
      </c>
      <c r="C269" s="180" t="s">
        <v>882</v>
      </c>
      <c r="D269" s="180" t="s">
        <v>448</v>
      </c>
      <c r="E269" s="183" t="str">
        <f>CONCATENATE(SUM('Раздел 4'!M60:M60),"&lt;=",SUM('Раздел 4'!M9:M9))</f>
        <v>0&lt;=2</v>
      </c>
    </row>
    <row r="270" spans="1:5" s="179" customFormat="1" ht="38.25">
      <c r="A270" s="182">
        <f>IF((SUM('Раздел 4'!N60:N60)&lt;=SUM('Раздел 4'!N9:N9)),"","Неверно!")</f>
      </c>
      <c r="B270" s="181" t="s">
        <v>881</v>
      </c>
      <c r="C270" s="180" t="s">
        <v>882</v>
      </c>
      <c r="D270" s="180" t="s">
        <v>448</v>
      </c>
      <c r="E270" s="183" t="str">
        <f>CONCATENATE(SUM('Раздел 4'!N60:N60),"&lt;=",SUM('Раздел 4'!N9:N9))</f>
        <v>0&lt;=0</v>
      </c>
    </row>
    <row r="271" spans="1:5" s="179" customFormat="1" ht="38.25">
      <c r="A271" s="182">
        <f>IF((SUM('Раздел 4'!O60:O60)&lt;=SUM('Раздел 4'!O9:O9)),"","Неверно!")</f>
      </c>
      <c r="B271" s="181" t="s">
        <v>881</v>
      </c>
      <c r="C271" s="180" t="s">
        <v>882</v>
      </c>
      <c r="D271" s="180" t="s">
        <v>448</v>
      </c>
      <c r="E271" s="183" t="str">
        <f>CONCATENATE(SUM('Раздел 4'!O60:O60),"&lt;=",SUM('Раздел 4'!O9:O9))</f>
        <v>0&lt;=0</v>
      </c>
    </row>
    <row r="272" spans="1:5" s="179" customFormat="1" ht="38.25">
      <c r="A272" s="182">
        <f>IF((SUM('Раздел 4'!P60:P60)&lt;=SUM('Раздел 4'!P9:P9)),"","Неверно!")</f>
      </c>
      <c r="B272" s="181" t="s">
        <v>881</v>
      </c>
      <c r="C272" s="180" t="s">
        <v>882</v>
      </c>
      <c r="D272" s="180" t="s">
        <v>448</v>
      </c>
      <c r="E272" s="183" t="str">
        <f>CONCATENATE(SUM('Раздел 4'!P60:P60),"&lt;=",SUM('Раздел 4'!P9:P9))</f>
        <v>0&lt;=1</v>
      </c>
    </row>
    <row r="273" spans="1:5" s="179" customFormat="1" ht="38.25">
      <c r="A273" s="182">
        <f>IF((SUM('Раздел 4'!Q60:Q60)&lt;=SUM('Раздел 4'!Q9:Q9)),"","Неверно!")</f>
      </c>
      <c r="B273" s="181" t="s">
        <v>881</v>
      </c>
      <c r="C273" s="180" t="s">
        <v>882</v>
      </c>
      <c r="D273" s="180" t="s">
        <v>448</v>
      </c>
      <c r="E273" s="183" t="str">
        <f>CONCATENATE(SUM('Раздел 4'!Q60:Q60),"&lt;=",SUM('Раздел 4'!Q9:Q9))</f>
        <v>0&lt;=6</v>
      </c>
    </row>
    <row r="274" spans="1:5" s="179" customFormat="1" ht="38.25">
      <c r="A274" s="182">
        <f>IF((SUM('Раздел 4'!R60:R60)&lt;=SUM('Раздел 4'!R9:R9)),"","Неверно!")</f>
      </c>
      <c r="B274" s="181" t="s">
        <v>881</v>
      </c>
      <c r="C274" s="180" t="s">
        <v>882</v>
      </c>
      <c r="D274" s="180" t="s">
        <v>448</v>
      </c>
      <c r="E274" s="183" t="str">
        <f>CONCATENATE(SUM('Раздел 4'!R60:R60),"&lt;=",SUM('Раздел 4'!R9:R9))</f>
        <v>0&lt;=10</v>
      </c>
    </row>
    <row r="275" spans="1:5" s="179" customFormat="1" ht="38.25">
      <c r="A275" s="182">
        <f>IF((SUM('Раздел 4'!S60:S60)&lt;=SUM('Раздел 4'!S9:S9)),"","Неверно!")</f>
      </c>
      <c r="B275" s="181" t="s">
        <v>881</v>
      </c>
      <c r="C275" s="180" t="s">
        <v>882</v>
      </c>
      <c r="D275" s="180" t="s">
        <v>448</v>
      </c>
      <c r="E275" s="183" t="str">
        <f>CONCATENATE(SUM('Раздел 4'!S60:S60),"&lt;=",SUM('Раздел 4'!S9:S9))</f>
        <v>0&lt;=0</v>
      </c>
    </row>
    <row r="276" spans="1:5" s="179" customFormat="1" ht="38.25">
      <c r="A276" s="182">
        <f>IF((SUM('Раздел 4'!T60:T60)&lt;=SUM('Раздел 4'!T9:T9)),"","Неверно!")</f>
      </c>
      <c r="B276" s="181" t="s">
        <v>881</v>
      </c>
      <c r="C276" s="180" t="s">
        <v>882</v>
      </c>
      <c r="D276" s="180" t="s">
        <v>448</v>
      </c>
      <c r="E276" s="183" t="str">
        <f>CONCATENATE(SUM('Раздел 4'!T60:T60),"&lt;=",SUM('Раздел 4'!T9:T9))</f>
        <v>0&lt;=17</v>
      </c>
    </row>
    <row r="277" spans="1:5" s="179" customFormat="1" ht="38.25">
      <c r="A277" s="182">
        <f>IF((SUM('Раздел 4'!U60:U60)&lt;=SUM('Раздел 4'!U9:U9)),"","Неверно!")</f>
      </c>
      <c r="B277" s="181" t="s">
        <v>881</v>
      </c>
      <c r="C277" s="180" t="s">
        <v>882</v>
      </c>
      <c r="D277" s="180" t="s">
        <v>448</v>
      </c>
      <c r="E277" s="183" t="str">
        <f>CONCATENATE(SUM('Раздел 4'!U60:U60),"&lt;=",SUM('Раздел 4'!U9:U9))</f>
        <v>0&lt;=0</v>
      </c>
    </row>
    <row r="278" spans="1:5" s="179" customFormat="1" ht="38.25">
      <c r="A278" s="182">
        <f>IF((SUM('Раздел 4'!V60:V60)&lt;=SUM('Раздел 4'!V9:V9)),"","Неверно!")</f>
      </c>
      <c r="B278" s="181" t="s">
        <v>881</v>
      </c>
      <c r="C278" s="180" t="s">
        <v>882</v>
      </c>
      <c r="D278" s="180" t="s">
        <v>448</v>
      </c>
      <c r="E278" s="183" t="str">
        <f>CONCATENATE(SUM('Раздел 4'!V60:V60),"&lt;=",SUM('Раздел 4'!V9:V9))</f>
        <v>0&lt;=0</v>
      </c>
    </row>
    <row r="279" spans="1:5" s="179" customFormat="1" ht="38.25">
      <c r="A279" s="182">
        <f>IF((SUM('Раздел 4'!W60:W60)&lt;=SUM('Раздел 4'!W9:W9)),"","Неверно!")</f>
      </c>
      <c r="B279" s="181" t="s">
        <v>881</v>
      </c>
      <c r="C279" s="180" t="s">
        <v>882</v>
      </c>
      <c r="D279" s="180" t="s">
        <v>448</v>
      </c>
      <c r="E279" s="183" t="str">
        <f>CONCATENATE(SUM('Раздел 4'!W60:W60),"&lt;=",SUM('Раздел 4'!W9:W9))</f>
        <v>0&lt;=7</v>
      </c>
    </row>
    <row r="280" spans="1:5" s="179" customFormat="1" ht="38.25">
      <c r="A280" s="182">
        <f>IF((SUM('Раздел 4'!X60:X60)&lt;=SUM('Раздел 4'!X9:X9)),"","Неверно!")</f>
      </c>
      <c r="B280" s="181" t="s">
        <v>881</v>
      </c>
      <c r="C280" s="180" t="s">
        <v>882</v>
      </c>
      <c r="D280" s="180" t="s">
        <v>448</v>
      </c>
      <c r="E280" s="183" t="str">
        <f>CONCATENATE(SUM('Раздел 4'!X60:X60),"&lt;=",SUM('Раздел 4'!X9:X9))</f>
        <v>0&lt;=4</v>
      </c>
    </row>
    <row r="281" spans="1:5" s="179" customFormat="1" ht="38.25">
      <c r="A281" s="182">
        <f>IF((SUM('Раздел 4'!Y60:Y60)&lt;=SUM('Раздел 4'!Y9:Y9)),"","Неверно!")</f>
      </c>
      <c r="B281" s="181" t="s">
        <v>881</v>
      </c>
      <c r="C281" s="180" t="s">
        <v>882</v>
      </c>
      <c r="D281" s="180" t="s">
        <v>448</v>
      </c>
      <c r="E281" s="183" t="str">
        <f>CONCATENATE(SUM('Раздел 4'!Y60:Y60),"&lt;=",SUM('Раздел 4'!Y9:Y9))</f>
        <v>0&lt;=3</v>
      </c>
    </row>
    <row r="282" spans="1:5" s="179" customFormat="1" ht="38.25">
      <c r="A282" s="182">
        <f>IF((SUM('Раздел 4'!Z60:Z60)&lt;=SUM('Раздел 4'!Z9:Z9)),"","Неверно!")</f>
      </c>
      <c r="B282" s="181" t="s">
        <v>881</v>
      </c>
      <c r="C282" s="180" t="s">
        <v>882</v>
      </c>
      <c r="D282" s="180" t="s">
        <v>448</v>
      </c>
      <c r="E282" s="183" t="str">
        <f>CONCATENATE(SUM('Раздел 4'!Z60:Z60),"&lt;=",SUM('Раздел 4'!Z9:Z9))</f>
        <v>0&lt;=1</v>
      </c>
    </row>
    <row r="283" spans="1:5" s="179" customFormat="1" ht="38.25">
      <c r="A283" s="182">
        <f>IF((SUM('Раздел 4'!AA47:AA47)&lt;=SUM('Раздел 4'!AA9:AA9)),"","Неверно!")</f>
      </c>
      <c r="B283" s="181" t="s">
        <v>883</v>
      </c>
      <c r="C283" s="180" t="s">
        <v>884</v>
      </c>
      <c r="D283" s="180" t="s">
        <v>449</v>
      </c>
      <c r="E283" s="183" t="str">
        <f>CONCATENATE(SUM('Раздел 4'!AA47:AA47),"&lt;=",SUM('Раздел 4'!AA9:AA9))</f>
        <v>0&lt;=2</v>
      </c>
    </row>
    <row r="284" spans="1:5" s="179" customFormat="1" ht="38.25">
      <c r="A284" s="182">
        <f>IF((SUM('Раздел 4'!AB47:AB47)&lt;=SUM('Раздел 4'!AB9:AB9)),"","Неверно!")</f>
      </c>
      <c r="B284" s="181" t="s">
        <v>883</v>
      </c>
      <c r="C284" s="180" t="s">
        <v>884</v>
      </c>
      <c r="D284" s="180" t="s">
        <v>449</v>
      </c>
      <c r="E284" s="183" t="str">
        <f>CONCATENATE(SUM('Раздел 4'!AB47:AB47),"&lt;=",SUM('Раздел 4'!AB9:AB9))</f>
        <v>0&lt;=0</v>
      </c>
    </row>
    <row r="285" spans="1:5" s="179" customFormat="1" ht="38.25">
      <c r="A285" s="182">
        <f>IF((SUM('Раздел 4'!AC47:AC47)&lt;=SUM('Раздел 4'!AC9:AC9)),"","Неверно!")</f>
      </c>
      <c r="B285" s="181" t="s">
        <v>883</v>
      </c>
      <c r="C285" s="180" t="s">
        <v>884</v>
      </c>
      <c r="D285" s="180" t="s">
        <v>449</v>
      </c>
      <c r="E285" s="183" t="str">
        <f>CONCATENATE(SUM('Раздел 4'!AC47:AC47),"&lt;=",SUM('Раздел 4'!AC9:AC9))</f>
        <v>0&lt;=0</v>
      </c>
    </row>
    <row r="286" spans="1:5" s="179" customFormat="1" ht="38.25">
      <c r="A286" s="182">
        <f>IF((SUM('Раздел 4'!AD47:AD47)&lt;=SUM('Раздел 4'!AD9:AD9)),"","Неверно!")</f>
      </c>
      <c r="B286" s="181" t="s">
        <v>883</v>
      </c>
      <c r="C286" s="180" t="s">
        <v>884</v>
      </c>
      <c r="D286" s="180" t="s">
        <v>449</v>
      </c>
      <c r="E286" s="183" t="str">
        <f>CONCATENATE(SUM('Раздел 4'!AD47:AD47),"&lt;=",SUM('Раздел 4'!AD9:AD9))</f>
        <v>0&lt;=0</v>
      </c>
    </row>
    <row r="287" spans="1:5" s="179" customFormat="1" ht="38.25">
      <c r="A287" s="182">
        <f>IF((SUM('Раздел 4'!AE47:AE47)&lt;=SUM('Раздел 4'!AE9:AE9)),"","Неверно!")</f>
      </c>
      <c r="B287" s="181" t="s">
        <v>883</v>
      </c>
      <c r="C287" s="180" t="s">
        <v>884</v>
      </c>
      <c r="D287" s="180" t="s">
        <v>449</v>
      </c>
      <c r="E287" s="183" t="str">
        <f>CONCATENATE(SUM('Раздел 4'!AE47:AE47),"&lt;=",SUM('Раздел 4'!AE9:AE9))</f>
        <v>0&lt;=5</v>
      </c>
    </row>
    <row r="288" spans="1:5" s="179" customFormat="1" ht="38.25">
      <c r="A288" s="182">
        <f>IF((SUM('Раздел 4'!AF47:AF47)&lt;=SUM('Раздел 4'!AF9:AF9)),"","Неверно!")</f>
      </c>
      <c r="B288" s="181" t="s">
        <v>883</v>
      </c>
      <c r="C288" s="180" t="s">
        <v>884</v>
      </c>
      <c r="D288" s="180" t="s">
        <v>449</v>
      </c>
      <c r="E288" s="183" t="str">
        <f>CONCATENATE(SUM('Раздел 4'!AF47:AF47),"&lt;=",SUM('Раздел 4'!AF9:AF9))</f>
        <v>0&lt;=5</v>
      </c>
    </row>
    <row r="289" spans="1:5" s="179" customFormat="1" ht="38.25">
      <c r="A289" s="182">
        <f>IF((SUM('Раздел 4'!AG47:AG47)&lt;=SUM('Раздел 4'!AG9:AG9)),"","Неверно!")</f>
      </c>
      <c r="B289" s="181" t="s">
        <v>883</v>
      </c>
      <c r="C289" s="180" t="s">
        <v>884</v>
      </c>
      <c r="D289" s="180" t="s">
        <v>449</v>
      </c>
      <c r="E289" s="183" t="str">
        <f>CONCATENATE(SUM('Раздел 4'!AG47:AG47),"&lt;=",SUM('Раздел 4'!AG9:AG9))</f>
        <v>0&lt;=0</v>
      </c>
    </row>
    <row r="290" spans="1:5" s="179" customFormat="1" ht="38.25">
      <c r="A290" s="182">
        <f>IF((SUM('Раздел 4'!AH47:AH47)&lt;=SUM('Раздел 4'!AH9:AH9)),"","Неверно!")</f>
      </c>
      <c r="B290" s="181" t="s">
        <v>883</v>
      </c>
      <c r="C290" s="180" t="s">
        <v>884</v>
      </c>
      <c r="D290" s="180" t="s">
        <v>449</v>
      </c>
      <c r="E290" s="183" t="str">
        <f>CONCATENATE(SUM('Раздел 4'!AH47:AH47),"&lt;=",SUM('Раздел 4'!AH9:AH9))</f>
        <v>0&lt;=0</v>
      </c>
    </row>
    <row r="291" spans="1:5" s="179" customFormat="1" ht="38.25">
      <c r="A291" s="182">
        <f>IF((SUM('Раздел 4'!AI47:AI47)&lt;=SUM('Раздел 4'!AI9:AI9)),"","Неверно!")</f>
      </c>
      <c r="B291" s="181" t="s">
        <v>883</v>
      </c>
      <c r="C291" s="180" t="s">
        <v>884</v>
      </c>
      <c r="D291" s="180" t="s">
        <v>449</v>
      </c>
      <c r="E291" s="183" t="str">
        <f>CONCATENATE(SUM('Раздел 4'!AI47:AI47),"&lt;=",SUM('Раздел 4'!AI9:AI9))</f>
        <v>0&lt;=0</v>
      </c>
    </row>
    <row r="292" spans="1:5" s="179" customFormat="1" ht="38.25">
      <c r="A292" s="182">
        <f>IF((SUM('Раздел 4'!AJ47:AJ47)&lt;=SUM('Раздел 4'!AJ9:AJ9)),"","Неверно!")</f>
      </c>
      <c r="B292" s="181" t="s">
        <v>883</v>
      </c>
      <c r="C292" s="180" t="s">
        <v>884</v>
      </c>
      <c r="D292" s="180" t="s">
        <v>449</v>
      </c>
      <c r="E292" s="183" t="str">
        <f>CONCATENATE(SUM('Раздел 4'!AJ47:AJ47),"&lt;=",SUM('Раздел 4'!AJ9:AJ9))</f>
        <v>0&lt;=0</v>
      </c>
    </row>
    <row r="293" spans="1:5" s="179" customFormat="1" ht="38.25">
      <c r="A293" s="182">
        <f>IF((SUM('Раздел 4'!AK47:AK47)&lt;=SUM('Раздел 4'!AK9:AK9)),"","Неверно!")</f>
      </c>
      <c r="B293" s="181" t="s">
        <v>883</v>
      </c>
      <c r="C293" s="180" t="s">
        <v>884</v>
      </c>
      <c r="D293" s="180" t="s">
        <v>449</v>
      </c>
      <c r="E293" s="183" t="str">
        <f>CONCATENATE(SUM('Раздел 4'!AK47:AK47),"&lt;=",SUM('Раздел 4'!AK9:AK9))</f>
        <v>0&lt;=0</v>
      </c>
    </row>
    <row r="294" spans="1:5" s="179" customFormat="1" ht="38.25">
      <c r="A294" s="182">
        <f>IF((SUM('Раздел 4'!AL47:AL47)&lt;=SUM('Раздел 4'!AL9:AL9)),"","Неверно!")</f>
      </c>
      <c r="B294" s="181" t="s">
        <v>883</v>
      </c>
      <c r="C294" s="180" t="s">
        <v>884</v>
      </c>
      <c r="D294" s="180" t="s">
        <v>449</v>
      </c>
      <c r="E294" s="183" t="str">
        <f>CONCATENATE(SUM('Раздел 4'!AL47:AL47),"&lt;=",SUM('Раздел 4'!AL9:AL9))</f>
        <v>0&lt;=41</v>
      </c>
    </row>
    <row r="295" spans="1:5" s="179" customFormat="1" ht="38.25">
      <c r="A295" s="182">
        <f>IF((SUM('Раздел 4'!AM47:AM47)&lt;=SUM('Раздел 4'!AM9:AM9)),"","Неверно!")</f>
      </c>
      <c r="B295" s="181" t="s">
        <v>883</v>
      </c>
      <c r="C295" s="180" t="s">
        <v>884</v>
      </c>
      <c r="D295" s="180" t="s">
        <v>449</v>
      </c>
      <c r="E295" s="183" t="str">
        <f>CONCATENATE(SUM('Раздел 4'!AM47:AM47),"&lt;=",SUM('Раздел 4'!AM9:AM9))</f>
        <v>0&lt;=0</v>
      </c>
    </row>
    <row r="296" spans="1:5" s="179" customFormat="1" ht="38.25">
      <c r="A296" s="182">
        <f>IF((SUM('Раздел 4'!AN47:AN47)&lt;=SUM('Раздел 4'!AN9:AN9)),"","Неверно!")</f>
      </c>
      <c r="B296" s="181" t="s">
        <v>883</v>
      </c>
      <c r="C296" s="180" t="s">
        <v>884</v>
      </c>
      <c r="D296" s="180" t="s">
        <v>449</v>
      </c>
      <c r="E296" s="183" t="str">
        <f>CONCATENATE(SUM('Раздел 4'!AN47:AN47),"&lt;=",SUM('Раздел 4'!AN9:AN9))</f>
        <v>0&lt;=0</v>
      </c>
    </row>
    <row r="297" spans="1:5" s="179" customFormat="1" ht="38.25">
      <c r="A297" s="182">
        <f>IF((SUM('Раздел 4'!AO47:AO47)&lt;=SUM('Раздел 4'!AO9:AO9)),"","Неверно!")</f>
      </c>
      <c r="B297" s="181" t="s">
        <v>883</v>
      </c>
      <c r="C297" s="180" t="s">
        <v>884</v>
      </c>
      <c r="D297" s="180" t="s">
        <v>449</v>
      </c>
      <c r="E297" s="183" t="str">
        <f>CONCATENATE(SUM('Раздел 4'!AO47:AO47),"&lt;=",SUM('Раздел 4'!AO9:AO9))</f>
        <v>0&lt;=17</v>
      </c>
    </row>
    <row r="298" spans="1:5" s="179" customFormat="1" ht="38.25">
      <c r="A298" s="182">
        <f>IF((SUM('Раздел 4'!AP47:AP47)&lt;=SUM('Раздел 4'!AP9:AP9)),"","Неверно!")</f>
      </c>
      <c r="B298" s="181" t="s">
        <v>883</v>
      </c>
      <c r="C298" s="180" t="s">
        <v>884</v>
      </c>
      <c r="D298" s="180" t="s">
        <v>449</v>
      </c>
      <c r="E298" s="183" t="str">
        <f>CONCATENATE(SUM('Раздел 4'!AP47:AP47),"&lt;=",SUM('Раздел 4'!AP9:AP9))</f>
        <v>0&lt;=1</v>
      </c>
    </row>
    <row r="299" spans="1:5" s="179" customFormat="1" ht="38.25">
      <c r="A299" s="182">
        <f>IF((SUM('Раздел 4'!AQ47:AQ47)&lt;=SUM('Раздел 4'!AQ9:AQ9)),"","Неверно!")</f>
      </c>
      <c r="B299" s="181" t="s">
        <v>883</v>
      </c>
      <c r="C299" s="180" t="s">
        <v>884</v>
      </c>
      <c r="D299" s="180" t="s">
        <v>449</v>
      </c>
      <c r="E299" s="183" t="str">
        <f>CONCATENATE(SUM('Раздел 4'!AQ47:AQ47),"&lt;=",SUM('Раздел 4'!AQ9:AQ9))</f>
        <v>0&lt;=0</v>
      </c>
    </row>
    <row r="300" spans="1:5" s="179" customFormat="1" ht="38.25">
      <c r="A300" s="182">
        <f>IF((SUM('Раздел 4'!AR47:AR47)&lt;=SUM('Раздел 4'!AR9:AR9)),"","Неверно!")</f>
      </c>
      <c r="B300" s="181" t="s">
        <v>883</v>
      </c>
      <c r="C300" s="180" t="s">
        <v>884</v>
      </c>
      <c r="D300" s="180" t="s">
        <v>449</v>
      </c>
      <c r="E300" s="183" t="str">
        <f>CONCATENATE(SUM('Раздел 4'!AR47:AR47),"&lt;=",SUM('Раздел 4'!AR9:AR9))</f>
        <v>0&lt;=1</v>
      </c>
    </row>
    <row r="301" spans="1:5" s="179" customFormat="1" ht="38.25">
      <c r="A301" s="182">
        <f>IF((SUM('Раздел 4'!AS47:AS47)&lt;=SUM('Раздел 4'!AS9:AS9)),"","Неверно!")</f>
      </c>
      <c r="B301" s="181" t="s">
        <v>883</v>
      </c>
      <c r="C301" s="180" t="s">
        <v>884</v>
      </c>
      <c r="D301" s="180" t="s">
        <v>449</v>
      </c>
      <c r="E301" s="183" t="str">
        <f>CONCATENATE(SUM('Раздел 4'!AS47:AS47),"&lt;=",SUM('Раздел 4'!AS9:AS9))</f>
        <v>0&lt;=5</v>
      </c>
    </row>
    <row r="302" spans="1:5" s="179" customFormat="1" ht="38.25">
      <c r="A302" s="182">
        <f>IF((SUM('Раздел 4'!AT47:AT47)&lt;=SUM('Раздел 4'!AT9:AT9)),"","Неверно!")</f>
      </c>
      <c r="B302" s="181" t="s">
        <v>883</v>
      </c>
      <c r="C302" s="180" t="s">
        <v>884</v>
      </c>
      <c r="D302" s="180" t="s">
        <v>449</v>
      </c>
      <c r="E302" s="183" t="str">
        <f>CONCATENATE(SUM('Раздел 4'!AT47:AT47),"&lt;=",SUM('Раздел 4'!AT9:AT9))</f>
        <v>0&lt;=0</v>
      </c>
    </row>
    <row r="303" spans="1:5" s="179" customFormat="1" ht="38.25">
      <c r="A303" s="182">
        <f>IF((SUM('Раздел 4'!F47:F47)&lt;=SUM('Раздел 4'!F9:F9)),"","Неверно!")</f>
      </c>
      <c r="B303" s="181" t="s">
        <v>883</v>
      </c>
      <c r="C303" s="180" t="s">
        <v>884</v>
      </c>
      <c r="D303" s="180" t="s">
        <v>449</v>
      </c>
      <c r="E303" s="183" t="str">
        <f>CONCATENATE(SUM('Раздел 4'!F47:F47),"&lt;=",SUM('Раздел 4'!F9:F9))</f>
        <v>0&lt;=42</v>
      </c>
    </row>
    <row r="304" spans="1:5" s="179" customFormat="1" ht="38.25">
      <c r="A304" s="182">
        <f>IF((SUM('Раздел 4'!G47:G47)&lt;=SUM('Раздел 4'!G9:G9)),"","Неверно!")</f>
      </c>
      <c r="B304" s="181" t="s">
        <v>883</v>
      </c>
      <c r="C304" s="180" t="s">
        <v>884</v>
      </c>
      <c r="D304" s="180" t="s">
        <v>449</v>
      </c>
      <c r="E304" s="183" t="str">
        <f>CONCATENATE(SUM('Раздел 4'!G47:G47),"&lt;=",SUM('Раздел 4'!G9:G9))</f>
        <v>0&lt;=1</v>
      </c>
    </row>
    <row r="305" spans="1:5" s="179" customFormat="1" ht="38.25">
      <c r="A305" s="182">
        <f>IF((SUM('Раздел 4'!H47:H47)&lt;=SUM('Раздел 4'!H9:H9)),"","Неверно!")</f>
      </c>
      <c r="B305" s="181" t="s">
        <v>883</v>
      </c>
      <c r="C305" s="180" t="s">
        <v>884</v>
      </c>
      <c r="D305" s="180" t="s">
        <v>449</v>
      </c>
      <c r="E305" s="183" t="str">
        <f>CONCATENATE(SUM('Раздел 4'!H47:H47),"&lt;=",SUM('Раздел 4'!H9:H9))</f>
        <v>0&lt;=0</v>
      </c>
    </row>
    <row r="306" spans="1:5" s="179" customFormat="1" ht="38.25">
      <c r="A306" s="182">
        <f>IF((SUM('Раздел 4'!I47:I47)&lt;=SUM('Раздел 4'!I9:I9)),"","Неверно!")</f>
      </c>
      <c r="B306" s="181" t="s">
        <v>883</v>
      </c>
      <c r="C306" s="180" t="s">
        <v>884</v>
      </c>
      <c r="D306" s="180" t="s">
        <v>449</v>
      </c>
      <c r="E306" s="183" t="str">
        <f>CONCATENATE(SUM('Раздел 4'!I47:I47),"&lt;=",SUM('Раздел 4'!I9:I9))</f>
        <v>0&lt;=0</v>
      </c>
    </row>
    <row r="307" spans="1:5" s="179" customFormat="1" ht="38.25">
      <c r="A307" s="182">
        <f>IF((SUM('Раздел 4'!J47:J47)&lt;=SUM('Раздел 4'!J9:J9)),"","Неверно!")</f>
      </c>
      <c r="B307" s="181" t="s">
        <v>883</v>
      </c>
      <c r="C307" s="180" t="s">
        <v>884</v>
      </c>
      <c r="D307" s="180" t="s">
        <v>449</v>
      </c>
      <c r="E307" s="183" t="str">
        <f>CONCATENATE(SUM('Раздел 4'!J47:J47),"&lt;=",SUM('Раздел 4'!J9:J9))</f>
        <v>0&lt;=1</v>
      </c>
    </row>
    <row r="308" spans="1:5" s="179" customFormat="1" ht="38.25">
      <c r="A308" s="182">
        <f>IF((SUM('Раздел 4'!K47:K47)&lt;=SUM('Раздел 4'!K9:K9)),"","Неверно!")</f>
      </c>
      <c r="B308" s="181" t="s">
        <v>883</v>
      </c>
      <c r="C308" s="180" t="s">
        <v>884</v>
      </c>
      <c r="D308" s="180" t="s">
        <v>449</v>
      </c>
      <c r="E308" s="183" t="str">
        <f>CONCATENATE(SUM('Раздел 4'!K47:K47),"&lt;=",SUM('Раздел 4'!K9:K9))</f>
        <v>0&lt;=0</v>
      </c>
    </row>
    <row r="309" spans="1:5" s="179" customFormat="1" ht="38.25">
      <c r="A309" s="182">
        <f>IF((SUM('Раздел 4'!L47:L47)&lt;=SUM('Раздел 4'!L9:L9)),"","Неверно!")</f>
      </c>
      <c r="B309" s="181" t="s">
        <v>883</v>
      </c>
      <c r="C309" s="180" t="s">
        <v>884</v>
      </c>
      <c r="D309" s="180" t="s">
        <v>449</v>
      </c>
      <c r="E309" s="183" t="str">
        <f>CONCATENATE(SUM('Раздел 4'!L47:L47),"&lt;=",SUM('Раздел 4'!L9:L9))</f>
        <v>0&lt;=0</v>
      </c>
    </row>
    <row r="310" spans="1:5" s="179" customFormat="1" ht="38.25">
      <c r="A310" s="182">
        <f>IF((SUM('Раздел 4'!M47:M47)&lt;=SUM('Раздел 4'!M9:M9)),"","Неверно!")</f>
      </c>
      <c r="B310" s="181" t="s">
        <v>883</v>
      </c>
      <c r="C310" s="180" t="s">
        <v>884</v>
      </c>
      <c r="D310" s="180" t="s">
        <v>449</v>
      </c>
      <c r="E310" s="183" t="str">
        <f>CONCATENATE(SUM('Раздел 4'!M47:M47),"&lt;=",SUM('Раздел 4'!M9:M9))</f>
        <v>0&lt;=2</v>
      </c>
    </row>
    <row r="311" spans="1:5" s="179" customFormat="1" ht="38.25">
      <c r="A311" s="182">
        <f>IF((SUM('Раздел 4'!N47:N47)&lt;=SUM('Раздел 4'!N9:N9)),"","Неверно!")</f>
      </c>
      <c r="B311" s="181" t="s">
        <v>883</v>
      </c>
      <c r="C311" s="180" t="s">
        <v>884</v>
      </c>
      <c r="D311" s="180" t="s">
        <v>449</v>
      </c>
      <c r="E311" s="183" t="str">
        <f>CONCATENATE(SUM('Раздел 4'!N47:N47),"&lt;=",SUM('Раздел 4'!N9:N9))</f>
        <v>0&lt;=0</v>
      </c>
    </row>
    <row r="312" spans="1:5" s="179" customFormat="1" ht="38.25">
      <c r="A312" s="182">
        <f>IF((SUM('Раздел 4'!O47:O47)&lt;=SUM('Раздел 4'!O9:O9)),"","Неверно!")</f>
      </c>
      <c r="B312" s="181" t="s">
        <v>883</v>
      </c>
      <c r="C312" s="180" t="s">
        <v>884</v>
      </c>
      <c r="D312" s="180" t="s">
        <v>449</v>
      </c>
      <c r="E312" s="183" t="str">
        <f>CONCATENATE(SUM('Раздел 4'!O47:O47),"&lt;=",SUM('Раздел 4'!O9:O9))</f>
        <v>0&lt;=0</v>
      </c>
    </row>
    <row r="313" spans="1:5" s="179" customFormat="1" ht="38.25">
      <c r="A313" s="182">
        <f>IF((SUM('Раздел 4'!P47:P47)&lt;=SUM('Раздел 4'!P9:P9)),"","Неверно!")</f>
      </c>
      <c r="B313" s="181" t="s">
        <v>883</v>
      </c>
      <c r="C313" s="180" t="s">
        <v>884</v>
      </c>
      <c r="D313" s="180" t="s">
        <v>449</v>
      </c>
      <c r="E313" s="183" t="str">
        <f>CONCATENATE(SUM('Раздел 4'!P47:P47),"&lt;=",SUM('Раздел 4'!P9:P9))</f>
        <v>0&lt;=1</v>
      </c>
    </row>
    <row r="314" spans="1:5" s="179" customFormat="1" ht="38.25">
      <c r="A314" s="182">
        <f>IF((SUM('Раздел 4'!Q47:Q47)&lt;=SUM('Раздел 4'!Q9:Q9)),"","Неверно!")</f>
      </c>
      <c r="B314" s="181" t="s">
        <v>883</v>
      </c>
      <c r="C314" s="180" t="s">
        <v>884</v>
      </c>
      <c r="D314" s="180" t="s">
        <v>449</v>
      </c>
      <c r="E314" s="183" t="str">
        <f>CONCATENATE(SUM('Раздел 4'!Q47:Q47),"&lt;=",SUM('Раздел 4'!Q9:Q9))</f>
        <v>0&lt;=6</v>
      </c>
    </row>
    <row r="315" spans="1:5" s="179" customFormat="1" ht="38.25">
      <c r="A315" s="182">
        <f>IF((SUM('Раздел 4'!R47:R47)&lt;=SUM('Раздел 4'!R9:R9)),"","Неверно!")</f>
      </c>
      <c r="B315" s="181" t="s">
        <v>883</v>
      </c>
      <c r="C315" s="180" t="s">
        <v>884</v>
      </c>
      <c r="D315" s="180" t="s">
        <v>449</v>
      </c>
      <c r="E315" s="183" t="str">
        <f>CONCATENATE(SUM('Раздел 4'!R47:R47),"&lt;=",SUM('Раздел 4'!R9:R9))</f>
        <v>0&lt;=10</v>
      </c>
    </row>
    <row r="316" spans="1:5" s="179" customFormat="1" ht="38.25">
      <c r="A316" s="182">
        <f>IF((SUM('Раздел 4'!S47:S47)&lt;=SUM('Раздел 4'!S9:S9)),"","Неверно!")</f>
      </c>
      <c r="B316" s="181" t="s">
        <v>883</v>
      </c>
      <c r="C316" s="180" t="s">
        <v>884</v>
      </c>
      <c r="D316" s="180" t="s">
        <v>449</v>
      </c>
      <c r="E316" s="183" t="str">
        <f>CONCATENATE(SUM('Раздел 4'!S47:S47),"&lt;=",SUM('Раздел 4'!S9:S9))</f>
        <v>0&lt;=0</v>
      </c>
    </row>
    <row r="317" spans="1:5" s="179" customFormat="1" ht="38.25">
      <c r="A317" s="182">
        <f>IF((SUM('Раздел 4'!T47:T47)&lt;=SUM('Раздел 4'!T9:T9)),"","Неверно!")</f>
      </c>
      <c r="B317" s="181" t="s">
        <v>883</v>
      </c>
      <c r="C317" s="180" t="s">
        <v>884</v>
      </c>
      <c r="D317" s="180" t="s">
        <v>449</v>
      </c>
      <c r="E317" s="183" t="str">
        <f>CONCATENATE(SUM('Раздел 4'!T47:T47),"&lt;=",SUM('Раздел 4'!T9:T9))</f>
        <v>0&lt;=17</v>
      </c>
    </row>
    <row r="318" spans="1:5" s="179" customFormat="1" ht="38.25">
      <c r="A318" s="182">
        <f>IF((SUM('Раздел 4'!U47:U47)&lt;=SUM('Раздел 4'!U9:U9)),"","Неверно!")</f>
      </c>
      <c r="B318" s="181" t="s">
        <v>883</v>
      </c>
      <c r="C318" s="180" t="s">
        <v>884</v>
      </c>
      <c r="D318" s="180" t="s">
        <v>449</v>
      </c>
      <c r="E318" s="183" t="str">
        <f>CONCATENATE(SUM('Раздел 4'!U47:U47),"&lt;=",SUM('Раздел 4'!U9:U9))</f>
        <v>0&lt;=0</v>
      </c>
    </row>
    <row r="319" spans="1:5" s="179" customFormat="1" ht="38.25">
      <c r="A319" s="182">
        <f>IF((SUM('Раздел 4'!V47:V47)&lt;=SUM('Раздел 4'!V9:V9)),"","Неверно!")</f>
      </c>
      <c r="B319" s="181" t="s">
        <v>883</v>
      </c>
      <c r="C319" s="180" t="s">
        <v>884</v>
      </c>
      <c r="D319" s="180" t="s">
        <v>449</v>
      </c>
      <c r="E319" s="183" t="str">
        <f>CONCATENATE(SUM('Раздел 4'!V47:V47),"&lt;=",SUM('Раздел 4'!V9:V9))</f>
        <v>0&lt;=0</v>
      </c>
    </row>
    <row r="320" spans="1:5" s="179" customFormat="1" ht="38.25">
      <c r="A320" s="182">
        <f>IF((SUM('Раздел 4'!W47:W47)&lt;=SUM('Раздел 4'!W9:W9)),"","Неверно!")</f>
      </c>
      <c r="B320" s="181" t="s">
        <v>883</v>
      </c>
      <c r="C320" s="180" t="s">
        <v>884</v>
      </c>
      <c r="D320" s="180" t="s">
        <v>449</v>
      </c>
      <c r="E320" s="183" t="str">
        <f>CONCATENATE(SUM('Раздел 4'!W47:W47),"&lt;=",SUM('Раздел 4'!W9:W9))</f>
        <v>0&lt;=7</v>
      </c>
    </row>
    <row r="321" spans="1:5" s="179" customFormat="1" ht="38.25">
      <c r="A321" s="182">
        <f>IF((SUM('Раздел 4'!X47:X47)&lt;=SUM('Раздел 4'!X9:X9)),"","Неверно!")</f>
      </c>
      <c r="B321" s="181" t="s">
        <v>883</v>
      </c>
      <c r="C321" s="180" t="s">
        <v>884</v>
      </c>
      <c r="D321" s="180" t="s">
        <v>449</v>
      </c>
      <c r="E321" s="183" t="str">
        <f>CONCATENATE(SUM('Раздел 4'!X47:X47),"&lt;=",SUM('Раздел 4'!X9:X9))</f>
        <v>0&lt;=4</v>
      </c>
    </row>
    <row r="322" spans="1:5" s="179" customFormat="1" ht="38.25">
      <c r="A322" s="182">
        <f>IF((SUM('Раздел 4'!Y47:Y47)&lt;=SUM('Раздел 4'!Y9:Y9)),"","Неверно!")</f>
      </c>
      <c r="B322" s="181" t="s">
        <v>883</v>
      </c>
      <c r="C322" s="180" t="s">
        <v>884</v>
      </c>
      <c r="D322" s="180" t="s">
        <v>449</v>
      </c>
      <c r="E322" s="183" t="str">
        <f>CONCATENATE(SUM('Раздел 4'!Y47:Y47),"&lt;=",SUM('Раздел 4'!Y9:Y9))</f>
        <v>0&lt;=3</v>
      </c>
    </row>
    <row r="323" spans="1:5" s="179" customFormat="1" ht="38.25">
      <c r="A323" s="182">
        <f>IF((SUM('Раздел 4'!Z47:Z47)&lt;=SUM('Раздел 4'!Z9:Z9)),"","Неверно!")</f>
      </c>
      <c r="B323" s="181" t="s">
        <v>883</v>
      </c>
      <c r="C323" s="180" t="s">
        <v>884</v>
      </c>
      <c r="D323" s="180" t="s">
        <v>449</v>
      </c>
      <c r="E323" s="183" t="str">
        <f>CONCATENATE(SUM('Раздел 4'!Z47:Z47),"&lt;=",SUM('Раздел 4'!Z9:Z9))</f>
        <v>0&lt;=1</v>
      </c>
    </row>
    <row r="324" spans="1:5" s="179" customFormat="1" ht="38.25">
      <c r="A324" s="182">
        <f>IF((SUM('Раздел 4'!AA48:AA48)&lt;=SUM('Раздел 4'!AA9:AA9)),"","Неверно!")</f>
      </c>
      <c r="B324" s="181" t="s">
        <v>885</v>
      </c>
      <c r="C324" s="180" t="s">
        <v>886</v>
      </c>
      <c r="D324" s="180" t="s">
        <v>450</v>
      </c>
      <c r="E324" s="183" t="str">
        <f>CONCATENATE(SUM('Раздел 4'!AA48:AA48),"&lt;=",SUM('Раздел 4'!AA9:AA9))</f>
        <v>0&lt;=2</v>
      </c>
    </row>
    <row r="325" spans="1:5" s="179" customFormat="1" ht="38.25">
      <c r="A325" s="182">
        <f>IF((SUM('Раздел 4'!AB48:AB48)&lt;=SUM('Раздел 4'!AB9:AB9)),"","Неверно!")</f>
      </c>
      <c r="B325" s="181" t="s">
        <v>885</v>
      </c>
      <c r="C325" s="180" t="s">
        <v>886</v>
      </c>
      <c r="D325" s="180" t="s">
        <v>450</v>
      </c>
      <c r="E325" s="183" t="str">
        <f>CONCATENATE(SUM('Раздел 4'!AB48:AB48),"&lt;=",SUM('Раздел 4'!AB9:AB9))</f>
        <v>0&lt;=0</v>
      </c>
    </row>
    <row r="326" spans="1:5" s="179" customFormat="1" ht="38.25">
      <c r="A326" s="182">
        <f>IF((SUM('Раздел 4'!AC48:AC48)&lt;=SUM('Раздел 4'!AC9:AC9)),"","Неверно!")</f>
      </c>
      <c r="B326" s="181" t="s">
        <v>885</v>
      </c>
      <c r="C326" s="180" t="s">
        <v>886</v>
      </c>
      <c r="D326" s="180" t="s">
        <v>450</v>
      </c>
      <c r="E326" s="183" t="str">
        <f>CONCATENATE(SUM('Раздел 4'!AC48:AC48),"&lt;=",SUM('Раздел 4'!AC9:AC9))</f>
        <v>0&lt;=0</v>
      </c>
    </row>
    <row r="327" spans="1:5" s="179" customFormat="1" ht="38.25">
      <c r="A327" s="182">
        <f>IF((SUM('Раздел 4'!AD48:AD48)&lt;=SUM('Раздел 4'!AD9:AD9)),"","Неверно!")</f>
      </c>
      <c r="B327" s="181" t="s">
        <v>885</v>
      </c>
      <c r="C327" s="180" t="s">
        <v>886</v>
      </c>
      <c r="D327" s="180" t="s">
        <v>450</v>
      </c>
      <c r="E327" s="183" t="str">
        <f>CONCATENATE(SUM('Раздел 4'!AD48:AD48),"&lt;=",SUM('Раздел 4'!AD9:AD9))</f>
        <v>0&lt;=0</v>
      </c>
    </row>
    <row r="328" spans="1:5" s="179" customFormat="1" ht="38.25">
      <c r="A328" s="182">
        <f>IF((SUM('Раздел 4'!AE48:AE48)&lt;=SUM('Раздел 4'!AE9:AE9)),"","Неверно!")</f>
      </c>
      <c r="B328" s="181" t="s">
        <v>885</v>
      </c>
      <c r="C328" s="180" t="s">
        <v>886</v>
      </c>
      <c r="D328" s="180" t="s">
        <v>450</v>
      </c>
      <c r="E328" s="183" t="str">
        <f>CONCATENATE(SUM('Раздел 4'!AE48:AE48),"&lt;=",SUM('Раздел 4'!AE9:AE9))</f>
        <v>0&lt;=5</v>
      </c>
    </row>
    <row r="329" spans="1:5" s="179" customFormat="1" ht="38.25">
      <c r="A329" s="182">
        <f>IF((SUM('Раздел 4'!AF48:AF48)&lt;=SUM('Раздел 4'!AF9:AF9)),"","Неверно!")</f>
      </c>
      <c r="B329" s="181" t="s">
        <v>885</v>
      </c>
      <c r="C329" s="180" t="s">
        <v>886</v>
      </c>
      <c r="D329" s="180" t="s">
        <v>450</v>
      </c>
      <c r="E329" s="183" t="str">
        <f>CONCATENATE(SUM('Раздел 4'!AF48:AF48),"&lt;=",SUM('Раздел 4'!AF9:AF9))</f>
        <v>0&lt;=5</v>
      </c>
    </row>
    <row r="330" spans="1:5" s="179" customFormat="1" ht="38.25">
      <c r="A330" s="182">
        <f>IF((SUM('Раздел 4'!AG48:AG48)&lt;=SUM('Раздел 4'!AG9:AG9)),"","Неверно!")</f>
      </c>
      <c r="B330" s="181" t="s">
        <v>885</v>
      </c>
      <c r="C330" s="180" t="s">
        <v>886</v>
      </c>
      <c r="D330" s="180" t="s">
        <v>450</v>
      </c>
      <c r="E330" s="183" t="str">
        <f>CONCATENATE(SUM('Раздел 4'!AG48:AG48),"&lt;=",SUM('Раздел 4'!AG9:AG9))</f>
        <v>0&lt;=0</v>
      </c>
    </row>
    <row r="331" spans="1:5" s="179" customFormat="1" ht="38.25">
      <c r="A331" s="182">
        <f>IF((SUM('Раздел 4'!AH48:AH48)&lt;=SUM('Раздел 4'!AH9:AH9)),"","Неверно!")</f>
      </c>
      <c r="B331" s="181" t="s">
        <v>885</v>
      </c>
      <c r="C331" s="180" t="s">
        <v>886</v>
      </c>
      <c r="D331" s="180" t="s">
        <v>450</v>
      </c>
      <c r="E331" s="183" t="str">
        <f>CONCATENATE(SUM('Раздел 4'!AH48:AH48),"&lt;=",SUM('Раздел 4'!AH9:AH9))</f>
        <v>0&lt;=0</v>
      </c>
    </row>
    <row r="332" spans="1:5" s="179" customFormat="1" ht="38.25">
      <c r="A332" s="182">
        <f>IF((SUM('Раздел 4'!AI48:AI48)&lt;=SUM('Раздел 4'!AI9:AI9)),"","Неверно!")</f>
      </c>
      <c r="B332" s="181" t="s">
        <v>885</v>
      </c>
      <c r="C332" s="180" t="s">
        <v>886</v>
      </c>
      <c r="D332" s="180" t="s">
        <v>450</v>
      </c>
      <c r="E332" s="183" t="str">
        <f>CONCATENATE(SUM('Раздел 4'!AI48:AI48),"&lt;=",SUM('Раздел 4'!AI9:AI9))</f>
        <v>0&lt;=0</v>
      </c>
    </row>
    <row r="333" spans="1:5" s="179" customFormat="1" ht="38.25">
      <c r="A333" s="182">
        <f>IF((SUM('Раздел 4'!AJ48:AJ48)&lt;=SUM('Раздел 4'!AJ9:AJ9)),"","Неверно!")</f>
      </c>
      <c r="B333" s="181" t="s">
        <v>885</v>
      </c>
      <c r="C333" s="180" t="s">
        <v>886</v>
      </c>
      <c r="D333" s="180" t="s">
        <v>450</v>
      </c>
      <c r="E333" s="183" t="str">
        <f>CONCATENATE(SUM('Раздел 4'!AJ48:AJ48),"&lt;=",SUM('Раздел 4'!AJ9:AJ9))</f>
        <v>0&lt;=0</v>
      </c>
    </row>
    <row r="334" spans="1:5" s="179" customFormat="1" ht="38.25">
      <c r="A334" s="182">
        <f>IF((SUM('Раздел 4'!AK48:AK48)&lt;=SUM('Раздел 4'!AK9:AK9)),"","Неверно!")</f>
      </c>
      <c r="B334" s="181" t="s">
        <v>885</v>
      </c>
      <c r="C334" s="180" t="s">
        <v>886</v>
      </c>
      <c r="D334" s="180" t="s">
        <v>450</v>
      </c>
      <c r="E334" s="183" t="str">
        <f>CONCATENATE(SUM('Раздел 4'!AK48:AK48),"&lt;=",SUM('Раздел 4'!AK9:AK9))</f>
        <v>0&lt;=0</v>
      </c>
    </row>
    <row r="335" spans="1:5" s="179" customFormat="1" ht="38.25">
      <c r="A335" s="182">
        <f>IF((SUM('Раздел 4'!AL48:AL48)&lt;=SUM('Раздел 4'!AL9:AL9)),"","Неверно!")</f>
      </c>
      <c r="B335" s="181" t="s">
        <v>885</v>
      </c>
      <c r="C335" s="180" t="s">
        <v>886</v>
      </c>
      <c r="D335" s="180" t="s">
        <v>450</v>
      </c>
      <c r="E335" s="183" t="str">
        <f>CONCATENATE(SUM('Раздел 4'!AL48:AL48),"&lt;=",SUM('Раздел 4'!AL9:AL9))</f>
        <v>0&lt;=41</v>
      </c>
    </row>
    <row r="336" spans="1:5" s="179" customFormat="1" ht="38.25">
      <c r="A336" s="182">
        <f>IF((SUM('Раздел 4'!AM48:AM48)&lt;=SUM('Раздел 4'!AM9:AM9)),"","Неверно!")</f>
      </c>
      <c r="B336" s="181" t="s">
        <v>885</v>
      </c>
      <c r="C336" s="180" t="s">
        <v>886</v>
      </c>
      <c r="D336" s="180" t="s">
        <v>450</v>
      </c>
      <c r="E336" s="183" t="str">
        <f>CONCATENATE(SUM('Раздел 4'!AM48:AM48),"&lt;=",SUM('Раздел 4'!AM9:AM9))</f>
        <v>0&lt;=0</v>
      </c>
    </row>
    <row r="337" spans="1:5" s="179" customFormat="1" ht="38.25">
      <c r="A337" s="182">
        <f>IF((SUM('Раздел 4'!AN48:AN48)&lt;=SUM('Раздел 4'!AN9:AN9)),"","Неверно!")</f>
      </c>
      <c r="B337" s="181" t="s">
        <v>885</v>
      </c>
      <c r="C337" s="180" t="s">
        <v>886</v>
      </c>
      <c r="D337" s="180" t="s">
        <v>450</v>
      </c>
      <c r="E337" s="183" t="str">
        <f>CONCATENATE(SUM('Раздел 4'!AN48:AN48),"&lt;=",SUM('Раздел 4'!AN9:AN9))</f>
        <v>0&lt;=0</v>
      </c>
    </row>
    <row r="338" spans="1:5" s="179" customFormat="1" ht="38.25">
      <c r="A338" s="182">
        <f>IF((SUM('Раздел 4'!AO48:AO48)&lt;=SUM('Раздел 4'!AO9:AO9)),"","Неверно!")</f>
      </c>
      <c r="B338" s="181" t="s">
        <v>885</v>
      </c>
      <c r="C338" s="180" t="s">
        <v>886</v>
      </c>
      <c r="D338" s="180" t="s">
        <v>450</v>
      </c>
      <c r="E338" s="183" t="str">
        <f>CONCATENATE(SUM('Раздел 4'!AO48:AO48),"&lt;=",SUM('Раздел 4'!AO9:AO9))</f>
        <v>0&lt;=17</v>
      </c>
    </row>
    <row r="339" spans="1:5" s="179" customFormat="1" ht="38.25">
      <c r="A339" s="182">
        <f>IF((SUM('Раздел 4'!AP48:AP48)&lt;=SUM('Раздел 4'!AP9:AP9)),"","Неверно!")</f>
      </c>
      <c r="B339" s="181" t="s">
        <v>885</v>
      </c>
      <c r="C339" s="180" t="s">
        <v>886</v>
      </c>
      <c r="D339" s="180" t="s">
        <v>450</v>
      </c>
      <c r="E339" s="183" t="str">
        <f>CONCATENATE(SUM('Раздел 4'!AP48:AP48),"&lt;=",SUM('Раздел 4'!AP9:AP9))</f>
        <v>0&lt;=1</v>
      </c>
    </row>
    <row r="340" spans="1:5" s="179" customFormat="1" ht="38.25">
      <c r="A340" s="182">
        <f>IF((SUM('Раздел 4'!AQ48:AQ48)&lt;=SUM('Раздел 4'!AQ9:AQ9)),"","Неверно!")</f>
      </c>
      <c r="B340" s="181" t="s">
        <v>885</v>
      </c>
      <c r="C340" s="180" t="s">
        <v>886</v>
      </c>
      <c r="D340" s="180" t="s">
        <v>450</v>
      </c>
      <c r="E340" s="183" t="str">
        <f>CONCATENATE(SUM('Раздел 4'!AQ48:AQ48),"&lt;=",SUM('Раздел 4'!AQ9:AQ9))</f>
        <v>0&lt;=0</v>
      </c>
    </row>
    <row r="341" spans="1:5" s="179" customFormat="1" ht="38.25">
      <c r="A341" s="182">
        <f>IF((SUM('Раздел 4'!AR48:AR48)&lt;=SUM('Раздел 4'!AR9:AR9)),"","Неверно!")</f>
      </c>
      <c r="B341" s="181" t="s">
        <v>885</v>
      </c>
      <c r="C341" s="180" t="s">
        <v>886</v>
      </c>
      <c r="D341" s="180" t="s">
        <v>450</v>
      </c>
      <c r="E341" s="183" t="str">
        <f>CONCATENATE(SUM('Раздел 4'!AR48:AR48),"&lt;=",SUM('Раздел 4'!AR9:AR9))</f>
        <v>0&lt;=1</v>
      </c>
    </row>
    <row r="342" spans="1:5" s="179" customFormat="1" ht="38.25">
      <c r="A342" s="182">
        <f>IF((SUM('Раздел 4'!AS48:AS48)&lt;=SUM('Раздел 4'!AS9:AS9)),"","Неверно!")</f>
      </c>
      <c r="B342" s="181" t="s">
        <v>885</v>
      </c>
      <c r="C342" s="180" t="s">
        <v>886</v>
      </c>
      <c r="D342" s="180" t="s">
        <v>450</v>
      </c>
      <c r="E342" s="183" t="str">
        <f>CONCATENATE(SUM('Раздел 4'!AS48:AS48),"&lt;=",SUM('Раздел 4'!AS9:AS9))</f>
        <v>0&lt;=5</v>
      </c>
    </row>
    <row r="343" spans="1:5" s="179" customFormat="1" ht="38.25">
      <c r="A343" s="182">
        <f>IF((SUM('Раздел 4'!AT48:AT48)&lt;=SUM('Раздел 4'!AT9:AT9)),"","Неверно!")</f>
      </c>
      <c r="B343" s="181" t="s">
        <v>885</v>
      </c>
      <c r="C343" s="180" t="s">
        <v>886</v>
      </c>
      <c r="D343" s="180" t="s">
        <v>450</v>
      </c>
      <c r="E343" s="183" t="str">
        <f>CONCATENATE(SUM('Раздел 4'!AT48:AT48),"&lt;=",SUM('Раздел 4'!AT9:AT9))</f>
        <v>0&lt;=0</v>
      </c>
    </row>
    <row r="344" spans="1:5" s="179" customFormat="1" ht="38.25">
      <c r="A344" s="182">
        <f>IF((SUM('Раздел 4'!F48:F48)&lt;=SUM('Раздел 4'!F9:F9)),"","Неверно!")</f>
      </c>
      <c r="B344" s="181" t="s">
        <v>885</v>
      </c>
      <c r="C344" s="180" t="s">
        <v>886</v>
      </c>
      <c r="D344" s="180" t="s">
        <v>450</v>
      </c>
      <c r="E344" s="183" t="str">
        <f>CONCATENATE(SUM('Раздел 4'!F48:F48),"&lt;=",SUM('Раздел 4'!F9:F9))</f>
        <v>0&lt;=42</v>
      </c>
    </row>
    <row r="345" spans="1:5" s="179" customFormat="1" ht="38.25">
      <c r="A345" s="182">
        <f>IF((SUM('Раздел 4'!G48:G48)&lt;=SUM('Раздел 4'!G9:G9)),"","Неверно!")</f>
      </c>
      <c r="B345" s="181" t="s">
        <v>885</v>
      </c>
      <c r="C345" s="180" t="s">
        <v>886</v>
      </c>
      <c r="D345" s="180" t="s">
        <v>450</v>
      </c>
      <c r="E345" s="183" t="str">
        <f>CONCATENATE(SUM('Раздел 4'!G48:G48),"&lt;=",SUM('Раздел 4'!G9:G9))</f>
        <v>0&lt;=1</v>
      </c>
    </row>
    <row r="346" spans="1:5" s="179" customFormat="1" ht="38.25">
      <c r="A346" s="182">
        <f>IF((SUM('Раздел 4'!H48:H48)&lt;=SUM('Раздел 4'!H9:H9)),"","Неверно!")</f>
      </c>
      <c r="B346" s="181" t="s">
        <v>885</v>
      </c>
      <c r="C346" s="180" t="s">
        <v>886</v>
      </c>
      <c r="D346" s="180" t="s">
        <v>450</v>
      </c>
      <c r="E346" s="183" t="str">
        <f>CONCATENATE(SUM('Раздел 4'!H48:H48),"&lt;=",SUM('Раздел 4'!H9:H9))</f>
        <v>0&lt;=0</v>
      </c>
    </row>
    <row r="347" spans="1:5" s="179" customFormat="1" ht="38.25">
      <c r="A347" s="182">
        <f>IF((SUM('Раздел 4'!I48:I48)&lt;=SUM('Раздел 4'!I9:I9)),"","Неверно!")</f>
      </c>
      <c r="B347" s="181" t="s">
        <v>885</v>
      </c>
      <c r="C347" s="180" t="s">
        <v>886</v>
      </c>
      <c r="D347" s="180" t="s">
        <v>450</v>
      </c>
      <c r="E347" s="183" t="str">
        <f>CONCATENATE(SUM('Раздел 4'!I48:I48),"&lt;=",SUM('Раздел 4'!I9:I9))</f>
        <v>0&lt;=0</v>
      </c>
    </row>
    <row r="348" spans="1:5" s="179" customFormat="1" ht="38.25">
      <c r="A348" s="182">
        <f>IF((SUM('Раздел 4'!J48:J48)&lt;=SUM('Раздел 4'!J9:J9)),"","Неверно!")</f>
      </c>
      <c r="B348" s="181" t="s">
        <v>885</v>
      </c>
      <c r="C348" s="180" t="s">
        <v>886</v>
      </c>
      <c r="D348" s="180" t="s">
        <v>450</v>
      </c>
      <c r="E348" s="183" t="str">
        <f>CONCATENATE(SUM('Раздел 4'!J48:J48),"&lt;=",SUM('Раздел 4'!J9:J9))</f>
        <v>0&lt;=1</v>
      </c>
    </row>
    <row r="349" spans="1:5" s="179" customFormat="1" ht="38.25">
      <c r="A349" s="182">
        <f>IF((SUM('Раздел 4'!K48:K48)&lt;=SUM('Раздел 4'!K9:K9)),"","Неверно!")</f>
      </c>
      <c r="B349" s="181" t="s">
        <v>885</v>
      </c>
      <c r="C349" s="180" t="s">
        <v>886</v>
      </c>
      <c r="D349" s="180" t="s">
        <v>450</v>
      </c>
      <c r="E349" s="183" t="str">
        <f>CONCATENATE(SUM('Раздел 4'!K48:K48),"&lt;=",SUM('Раздел 4'!K9:K9))</f>
        <v>0&lt;=0</v>
      </c>
    </row>
    <row r="350" spans="1:5" s="179" customFormat="1" ht="38.25">
      <c r="A350" s="182">
        <f>IF((SUM('Раздел 4'!L48:L48)&lt;=SUM('Раздел 4'!L9:L9)),"","Неверно!")</f>
      </c>
      <c r="B350" s="181" t="s">
        <v>885</v>
      </c>
      <c r="C350" s="180" t="s">
        <v>886</v>
      </c>
      <c r="D350" s="180" t="s">
        <v>450</v>
      </c>
      <c r="E350" s="183" t="str">
        <f>CONCATENATE(SUM('Раздел 4'!L48:L48),"&lt;=",SUM('Раздел 4'!L9:L9))</f>
        <v>0&lt;=0</v>
      </c>
    </row>
    <row r="351" spans="1:5" s="179" customFormat="1" ht="38.25">
      <c r="A351" s="182">
        <f>IF((SUM('Раздел 4'!M48:M48)&lt;=SUM('Раздел 4'!M9:M9)),"","Неверно!")</f>
      </c>
      <c r="B351" s="181" t="s">
        <v>885</v>
      </c>
      <c r="C351" s="180" t="s">
        <v>886</v>
      </c>
      <c r="D351" s="180" t="s">
        <v>450</v>
      </c>
      <c r="E351" s="183" t="str">
        <f>CONCATENATE(SUM('Раздел 4'!M48:M48),"&lt;=",SUM('Раздел 4'!M9:M9))</f>
        <v>0&lt;=2</v>
      </c>
    </row>
    <row r="352" spans="1:5" s="179" customFormat="1" ht="38.25">
      <c r="A352" s="182">
        <f>IF((SUM('Раздел 4'!N48:N48)&lt;=SUM('Раздел 4'!N9:N9)),"","Неверно!")</f>
      </c>
      <c r="B352" s="181" t="s">
        <v>885</v>
      </c>
      <c r="C352" s="180" t="s">
        <v>886</v>
      </c>
      <c r="D352" s="180" t="s">
        <v>450</v>
      </c>
      <c r="E352" s="183" t="str">
        <f>CONCATENATE(SUM('Раздел 4'!N48:N48),"&lt;=",SUM('Раздел 4'!N9:N9))</f>
        <v>0&lt;=0</v>
      </c>
    </row>
    <row r="353" spans="1:5" s="179" customFormat="1" ht="38.25">
      <c r="A353" s="182">
        <f>IF((SUM('Раздел 4'!O48:O48)&lt;=SUM('Раздел 4'!O9:O9)),"","Неверно!")</f>
      </c>
      <c r="B353" s="181" t="s">
        <v>885</v>
      </c>
      <c r="C353" s="180" t="s">
        <v>886</v>
      </c>
      <c r="D353" s="180" t="s">
        <v>450</v>
      </c>
      <c r="E353" s="183" t="str">
        <f>CONCATENATE(SUM('Раздел 4'!O48:O48),"&lt;=",SUM('Раздел 4'!O9:O9))</f>
        <v>0&lt;=0</v>
      </c>
    </row>
    <row r="354" spans="1:5" s="179" customFormat="1" ht="38.25">
      <c r="A354" s="182">
        <f>IF((SUM('Раздел 4'!P48:P48)&lt;=SUM('Раздел 4'!P9:P9)),"","Неверно!")</f>
      </c>
      <c r="B354" s="181" t="s">
        <v>885</v>
      </c>
      <c r="C354" s="180" t="s">
        <v>886</v>
      </c>
      <c r="D354" s="180" t="s">
        <v>450</v>
      </c>
      <c r="E354" s="183" t="str">
        <f>CONCATENATE(SUM('Раздел 4'!P48:P48),"&lt;=",SUM('Раздел 4'!P9:P9))</f>
        <v>0&lt;=1</v>
      </c>
    </row>
    <row r="355" spans="1:5" s="179" customFormat="1" ht="38.25">
      <c r="A355" s="182">
        <f>IF((SUM('Раздел 4'!Q48:Q48)&lt;=SUM('Раздел 4'!Q9:Q9)),"","Неверно!")</f>
      </c>
      <c r="B355" s="181" t="s">
        <v>885</v>
      </c>
      <c r="C355" s="180" t="s">
        <v>886</v>
      </c>
      <c r="D355" s="180" t="s">
        <v>450</v>
      </c>
      <c r="E355" s="183" t="str">
        <f>CONCATENATE(SUM('Раздел 4'!Q48:Q48),"&lt;=",SUM('Раздел 4'!Q9:Q9))</f>
        <v>0&lt;=6</v>
      </c>
    </row>
    <row r="356" spans="1:5" s="179" customFormat="1" ht="38.25">
      <c r="A356" s="182">
        <f>IF((SUM('Раздел 4'!R48:R48)&lt;=SUM('Раздел 4'!R9:R9)),"","Неверно!")</f>
      </c>
      <c r="B356" s="181" t="s">
        <v>885</v>
      </c>
      <c r="C356" s="180" t="s">
        <v>886</v>
      </c>
      <c r="D356" s="180" t="s">
        <v>450</v>
      </c>
      <c r="E356" s="183" t="str">
        <f>CONCATENATE(SUM('Раздел 4'!R48:R48),"&lt;=",SUM('Раздел 4'!R9:R9))</f>
        <v>0&lt;=10</v>
      </c>
    </row>
    <row r="357" spans="1:5" s="179" customFormat="1" ht="38.25">
      <c r="A357" s="182">
        <f>IF((SUM('Раздел 4'!S48:S48)&lt;=SUM('Раздел 4'!S9:S9)),"","Неверно!")</f>
      </c>
      <c r="B357" s="181" t="s">
        <v>885</v>
      </c>
      <c r="C357" s="180" t="s">
        <v>886</v>
      </c>
      <c r="D357" s="180" t="s">
        <v>450</v>
      </c>
      <c r="E357" s="183" t="str">
        <f>CONCATENATE(SUM('Раздел 4'!S48:S48),"&lt;=",SUM('Раздел 4'!S9:S9))</f>
        <v>0&lt;=0</v>
      </c>
    </row>
    <row r="358" spans="1:5" s="179" customFormat="1" ht="38.25">
      <c r="A358" s="182">
        <f>IF((SUM('Раздел 4'!T48:T48)&lt;=SUM('Раздел 4'!T9:T9)),"","Неверно!")</f>
      </c>
      <c r="B358" s="181" t="s">
        <v>885</v>
      </c>
      <c r="C358" s="180" t="s">
        <v>886</v>
      </c>
      <c r="D358" s="180" t="s">
        <v>450</v>
      </c>
      <c r="E358" s="183" t="str">
        <f>CONCATENATE(SUM('Раздел 4'!T48:T48),"&lt;=",SUM('Раздел 4'!T9:T9))</f>
        <v>0&lt;=17</v>
      </c>
    </row>
    <row r="359" spans="1:5" s="179" customFormat="1" ht="38.25">
      <c r="A359" s="182">
        <f>IF((SUM('Раздел 4'!U48:U48)&lt;=SUM('Раздел 4'!U9:U9)),"","Неверно!")</f>
      </c>
      <c r="B359" s="181" t="s">
        <v>885</v>
      </c>
      <c r="C359" s="180" t="s">
        <v>886</v>
      </c>
      <c r="D359" s="180" t="s">
        <v>450</v>
      </c>
      <c r="E359" s="183" t="str">
        <f>CONCATENATE(SUM('Раздел 4'!U48:U48),"&lt;=",SUM('Раздел 4'!U9:U9))</f>
        <v>0&lt;=0</v>
      </c>
    </row>
    <row r="360" spans="1:5" s="179" customFormat="1" ht="38.25">
      <c r="A360" s="182">
        <f>IF((SUM('Раздел 4'!V48:V48)&lt;=SUM('Раздел 4'!V9:V9)),"","Неверно!")</f>
      </c>
      <c r="B360" s="181" t="s">
        <v>885</v>
      </c>
      <c r="C360" s="180" t="s">
        <v>886</v>
      </c>
      <c r="D360" s="180" t="s">
        <v>450</v>
      </c>
      <c r="E360" s="183" t="str">
        <f>CONCATENATE(SUM('Раздел 4'!V48:V48),"&lt;=",SUM('Раздел 4'!V9:V9))</f>
        <v>0&lt;=0</v>
      </c>
    </row>
    <row r="361" spans="1:5" s="179" customFormat="1" ht="38.25">
      <c r="A361" s="182">
        <f>IF((SUM('Раздел 4'!W48:W48)&lt;=SUM('Раздел 4'!W9:W9)),"","Неверно!")</f>
      </c>
      <c r="B361" s="181" t="s">
        <v>885</v>
      </c>
      <c r="C361" s="180" t="s">
        <v>886</v>
      </c>
      <c r="D361" s="180" t="s">
        <v>450</v>
      </c>
      <c r="E361" s="183" t="str">
        <f>CONCATENATE(SUM('Раздел 4'!W48:W48),"&lt;=",SUM('Раздел 4'!W9:W9))</f>
        <v>0&lt;=7</v>
      </c>
    </row>
    <row r="362" spans="1:5" s="179" customFormat="1" ht="38.25">
      <c r="A362" s="182">
        <f>IF((SUM('Раздел 4'!X48:X48)&lt;=SUM('Раздел 4'!X9:X9)),"","Неверно!")</f>
      </c>
      <c r="B362" s="181" t="s">
        <v>885</v>
      </c>
      <c r="C362" s="180" t="s">
        <v>886</v>
      </c>
      <c r="D362" s="180" t="s">
        <v>450</v>
      </c>
      <c r="E362" s="183" t="str">
        <f>CONCATENATE(SUM('Раздел 4'!X48:X48),"&lt;=",SUM('Раздел 4'!X9:X9))</f>
        <v>0&lt;=4</v>
      </c>
    </row>
    <row r="363" spans="1:5" s="179" customFormat="1" ht="38.25">
      <c r="A363" s="182">
        <f>IF((SUM('Раздел 4'!Y48:Y48)&lt;=SUM('Раздел 4'!Y9:Y9)),"","Неверно!")</f>
      </c>
      <c r="B363" s="181" t="s">
        <v>885</v>
      </c>
      <c r="C363" s="180" t="s">
        <v>886</v>
      </c>
      <c r="D363" s="180" t="s">
        <v>450</v>
      </c>
      <c r="E363" s="183" t="str">
        <f>CONCATENATE(SUM('Раздел 4'!Y48:Y48),"&lt;=",SUM('Раздел 4'!Y9:Y9))</f>
        <v>0&lt;=3</v>
      </c>
    </row>
    <row r="364" spans="1:5" s="179" customFormat="1" ht="38.25">
      <c r="A364" s="182">
        <f>IF((SUM('Раздел 4'!Z48:Z48)&lt;=SUM('Раздел 4'!Z9:Z9)),"","Неверно!")</f>
      </c>
      <c r="B364" s="181" t="s">
        <v>885</v>
      </c>
      <c r="C364" s="180" t="s">
        <v>886</v>
      </c>
      <c r="D364" s="180" t="s">
        <v>450</v>
      </c>
      <c r="E364" s="183" t="str">
        <f>CONCATENATE(SUM('Раздел 4'!Z48:Z48),"&lt;=",SUM('Раздел 4'!Z9:Z9))</f>
        <v>0&lt;=1</v>
      </c>
    </row>
    <row r="365" spans="1:5" s="179" customFormat="1" ht="38.25">
      <c r="A365" s="182">
        <f>IF((SUM('Раздел 4'!AA49:AA49)&lt;=SUM('Раздел 4'!AA9:AA9)),"","Неверно!")</f>
      </c>
      <c r="B365" s="181" t="s">
        <v>887</v>
      </c>
      <c r="C365" s="180" t="s">
        <v>888</v>
      </c>
      <c r="D365" s="180" t="s">
        <v>451</v>
      </c>
      <c r="E365" s="183" t="str">
        <f>CONCATENATE(SUM('Раздел 4'!AA49:AA49),"&lt;=",SUM('Раздел 4'!AA9:AA9))</f>
        <v>2&lt;=2</v>
      </c>
    </row>
    <row r="366" spans="1:5" s="179" customFormat="1" ht="38.25">
      <c r="A366" s="182">
        <f>IF((SUM('Раздел 4'!AB49:AB49)&lt;=SUM('Раздел 4'!AB9:AB9)),"","Неверно!")</f>
      </c>
      <c r="B366" s="181" t="s">
        <v>887</v>
      </c>
      <c r="C366" s="180" t="s">
        <v>888</v>
      </c>
      <c r="D366" s="180" t="s">
        <v>451</v>
      </c>
      <c r="E366" s="183" t="str">
        <f>CONCATENATE(SUM('Раздел 4'!AB49:AB49),"&lt;=",SUM('Раздел 4'!AB9:AB9))</f>
        <v>0&lt;=0</v>
      </c>
    </row>
    <row r="367" spans="1:5" s="179" customFormat="1" ht="38.25">
      <c r="A367" s="182">
        <f>IF((SUM('Раздел 4'!AC49:AC49)&lt;=SUM('Раздел 4'!AC9:AC9)),"","Неверно!")</f>
      </c>
      <c r="B367" s="181" t="s">
        <v>887</v>
      </c>
      <c r="C367" s="180" t="s">
        <v>888</v>
      </c>
      <c r="D367" s="180" t="s">
        <v>451</v>
      </c>
      <c r="E367" s="183" t="str">
        <f>CONCATENATE(SUM('Раздел 4'!AC49:AC49),"&lt;=",SUM('Раздел 4'!AC9:AC9))</f>
        <v>0&lt;=0</v>
      </c>
    </row>
    <row r="368" spans="1:5" s="179" customFormat="1" ht="38.25">
      <c r="A368" s="182">
        <f>IF((SUM('Раздел 4'!AD49:AD49)&lt;=SUM('Раздел 4'!AD9:AD9)),"","Неверно!")</f>
      </c>
      <c r="B368" s="181" t="s">
        <v>887</v>
      </c>
      <c r="C368" s="180" t="s">
        <v>888</v>
      </c>
      <c r="D368" s="180" t="s">
        <v>451</v>
      </c>
      <c r="E368" s="183" t="str">
        <f>CONCATENATE(SUM('Раздел 4'!AD49:AD49),"&lt;=",SUM('Раздел 4'!AD9:AD9))</f>
        <v>0&lt;=0</v>
      </c>
    </row>
    <row r="369" spans="1:5" s="179" customFormat="1" ht="38.25">
      <c r="A369" s="182">
        <f>IF((SUM('Раздел 4'!AE49:AE49)&lt;=SUM('Раздел 4'!AE9:AE9)),"","Неверно!")</f>
      </c>
      <c r="B369" s="181" t="s">
        <v>887</v>
      </c>
      <c r="C369" s="180" t="s">
        <v>888</v>
      </c>
      <c r="D369" s="180" t="s">
        <v>451</v>
      </c>
      <c r="E369" s="183" t="str">
        <f>CONCATENATE(SUM('Раздел 4'!AE49:AE49),"&lt;=",SUM('Раздел 4'!AE9:AE9))</f>
        <v>2&lt;=5</v>
      </c>
    </row>
    <row r="370" spans="1:5" s="179" customFormat="1" ht="38.25">
      <c r="A370" s="182">
        <f>IF((SUM('Раздел 4'!AF49:AF49)&lt;=SUM('Раздел 4'!AF9:AF9)),"","Неверно!")</f>
      </c>
      <c r="B370" s="181" t="s">
        <v>887</v>
      </c>
      <c r="C370" s="180" t="s">
        <v>888</v>
      </c>
      <c r="D370" s="180" t="s">
        <v>451</v>
      </c>
      <c r="E370" s="183" t="str">
        <f>CONCATENATE(SUM('Раздел 4'!AF49:AF49),"&lt;=",SUM('Раздел 4'!AF9:AF9))</f>
        <v>2&lt;=5</v>
      </c>
    </row>
    <row r="371" spans="1:5" s="179" customFormat="1" ht="38.25">
      <c r="A371" s="182">
        <f>IF((SUM('Раздел 4'!AG49:AG49)&lt;=SUM('Раздел 4'!AG9:AG9)),"","Неверно!")</f>
      </c>
      <c r="B371" s="181" t="s">
        <v>887</v>
      </c>
      <c r="C371" s="180" t="s">
        <v>888</v>
      </c>
      <c r="D371" s="180" t="s">
        <v>451</v>
      </c>
      <c r="E371" s="183" t="str">
        <f>CONCATENATE(SUM('Раздел 4'!AG49:AG49),"&lt;=",SUM('Раздел 4'!AG9:AG9))</f>
        <v>0&lt;=0</v>
      </c>
    </row>
    <row r="372" spans="1:5" s="179" customFormat="1" ht="38.25">
      <c r="A372" s="182">
        <f>IF((SUM('Раздел 4'!AH49:AH49)&lt;=SUM('Раздел 4'!AH9:AH9)),"","Неверно!")</f>
      </c>
      <c r="B372" s="181" t="s">
        <v>887</v>
      </c>
      <c r="C372" s="180" t="s">
        <v>888</v>
      </c>
      <c r="D372" s="180" t="s">
        <v>451</v>
      </c>
      <c r="E372" s="183" t="str">
        <f>CONCATENATE(SUM('Раздел 4'!AH49:AH49),"&lt;=",SUM('Раздел 4'!AH9:AH9))</f>
        <v>0&lt;=0</v>
      </c>
    </row>
    <row r="373" spans="1:5" s="179" customFormat="1" ht="38.25">
      <c r="A373" s="182">
        <f>IF((SUM('Раздел 4'!AI49:AI49)&lt;=SUM('Раздел 4'!AI9:AI9)),"","Неверно!")</f>
      </c>
      <c r="B373" s="181" t="s">
        <v>887</v>
      </c>
      <c r="C373" s="180" t="s">
        <v>888</v>
      </c>
      <c r="D373" s="180" t="s">
        <v>451</v>
      </c>
      <c r="E373" s="183" t="str">
        <f>CONCATENATE(SUM('Раздел 4'!AI49:AI49),"&lt;=",SUM('Раздел 4'!AI9:AI9))</f>
        <v>0&lt;=0</v>
      </c>
    </row>
    <row r="374" spans="1:5" s="179" customFormat="1" ht="38.25">
      <c r="A374" s="182">
        <f>IF((SUM('Раздел 4'!AJ49:AJ49)&lt;=SUM('Раздел 4'!AJ9:AJ9)),"","Неверно!")</f>
      </c>
      <c r="B374" s="181" t="s">
        <v>887</v>
      </c>
      <c r="C374" s="180" t="s">
        <v>888</v>
      </c>
      <c r="D374" s="180" t="s">
        <v>451</v>
      </c>
      <c r="E374" s="183" t="str">
        <f>CONCATENATE(SUM('Раздел 4'!AJ49:AJ49),"&lt;=",SUM('Раздел 4'!AJ9:AJ9))</f>
        <v>0&lt;=0</v>
      </c>
    </row>
    <row r="375" spans="1:5" s="179" customFormat="1" ht="38.25">
      <c r="A375" s="182">
        <f>IF((SUM('Раздел 4'!AK49:AK49)&lt;=SUM('Раздел 4'!AK9:AK9)),"","Неверно!")</f>
      </c>
      <c r="B375" s="181" t="s">
        <v>887</v>
      </c>
      <c r="C375" s="180" t="s">
        <v>888</v>
      </c>
      <c r="D375" s="180" t="s">
        <v>451</v>
      </c>
      <c r="E375" s="183" t="str">
        <f>CONCATENATE(SUM('Раздел 4'!AK49:AK49),"&lt;=",SUM('Раздел 4'!AK9:AK9))</f>
        <v>0&lt;=0</v>
      </c>
    </row>
    <row r="376" spans="1:5" s="179" customFormat="1" ht="38.25">
      <c r="A376" s="182">
        <f>IF((SUM('Раздел 4'!AL49:AL49)&lt;=SUM('Раздел 4'!AL9:AL9)),"","Неверно!")</f>
      </c>
      <c r="B376" s="181" t="s">
        <v>887</v>
      </c>
      <c r="C376" s="180" t="s">
        <v>888</v>
      </c>
      <c r="D376" s="180" t="s">
        <v>451</v>
      </c>
      <c r="E376" s="183" t="str">
        <f>CONCATENATE(SUM('Раздел 4'!AL49:AL49),"&lt;=",SUM('Раздел 4'!AL9:AL9))</f>
        <v>17&lt;=41</v>
      </c>
    </row>
    <row r="377" spans="1:5" s="179" customFormat="1" ht="38.25">
      <c r="A377" s="182">
        <f>IF((SUM('Раздел 4'!AM49:AM49)&lt;=SUM('Раздел 4'!AM9:AM9)),"","Неверно!")</f>
      </c>
      <c r="B377" s="181" t="s">
        <v>887</v>
      </c>
      <c r="C377" s="180" t="s">
        <v>888</v>
      </c>
      <c r="D377" s="180" t="s">
        <v>451</v>
      </c>
      <c r="E377" s="183" t="str">
        <f>CONCATENATE(SUM('Раздел 4'!AM49:AM49),"&lt;=",SUM('Раздел 4'!AM9:AM9))</f>
        <v>0&lt;=0</v>
      </c>
    </row>
    <row r="378" spans="1:5" s="179" customFormat="1" ht="38.25">
      <c r="A378" s="182">
        <f>IF((SUM('Раздел 4'!AN49:AN49)&lt;=SUM('Раздел 4'!AN9:AN9)),"","Неверно!")</f>
      </c>
      <c r="B378" s="181" t="s">
        <v>887</v>
      </c>
      <c r="C378" s="180" t="s">
        <v>888</v>
      </c>
      <c r="D378" s="180" t="s">
        <v>451</v>
      </c>
      <c r="E378" s="183" t="str">
        <f>CONCATENATE(SUM('Раздел 4'!AN49:AN49),"&lt;=",SUM('Раздел 4'!AN9:AN9))</f>
        <v>0&lt;=0</v>
      </c>
    </row>
    <row r="379" spans="1:5" s="179" customFormat="1" ht="38.25">
      <c r="A379" s="182">
        <f>IF((SUM('Раздел 4'!AO49:AO49)&lt;=SUM('Раздел 4'!AO9:AO9)),"","Неверно!")</f>
      </c>
      <c r="B379" s="181" t="s">
        <v>887</v>
      </c>
      <c r="C379" s="180" t="s">
        <v>888</v>
      </c>
      <c r="D379" s="180" t="s">
        <v>451</v>
      </c>
      <c r="E379" s="183" t="str">
        <f>CONCATENATE(SUM('Раздел 4'!AO49:AO49),"&lt;=",SUM('Раздел 4'!AO9:AO9))</f>
        <v>8&lt;=17</v>
      </c>
    </row>
    <row r="380" spans="1:5" s="179" customFormat="1" ht="38.25">
      <c r="A380" s="182">
        <f>IF((SUM('Раздел 4'!AP49:AP49)&lt;=SUM('Раздел 4'!AP9:AP9)),"","Неверно!")</f>
      </c>
      <c r="B380" s="181" t="s">
        <v>887</v>
      </c>
      <c r="C380" s="180" t="s">
        <v>888</v>
      </c>
      <c r="D380" s="180" t="s">
        <v>451</v>
      </c>
      <c r="E380" s="183" t="str">
        <f>CONCATENATE(SUM('Раздел 4'!AP49:AP49),"&lt;=",SUM('Раздел 4'!AP9:AP9))</f>
        <v>0&lt;=1</v>
      </c>
    </row>
    <row r="381" spans="1:5" s="179" customFormat="1" ht="38.25">
      <c r="A381" s="182">
        <f>IF((SUM('Раздел 4'!AQ49:AQ49)&lt;=SUM('Раздел 4'!AQ9:AQ9)),"","Неверно!")</f>
      </c>
      <c r="B381" s="181" t="s">
        <v>887</v>
      </c>
      <c r="C381" s="180" t="s">
        <v>888</v>
      </c>
      <c r="D381" s="180" t="s">
        <v>451</v>
      </c>
      <c r="E381" s="183" t="str">
        <f>CONCATENATE(SUM('Раздел 4'!AQ49:AQ49),"&lt;=",SUM('Раздел 4'!AQ9:AQ9))</f>
        <v>0&lt;=0</v>
      </c>
    </row>
    <row r="382" spans="1:5" s="179" customFormat="1" ht="38.25">
      <c r="A382" s="182">
        <f>IF((SUM('Раздел 4'!AR49:AR49)&lt;=SUM('Раздел 4'!AR9:AR9)),"","Неверно!")</f>
      </c>
      <c r="B382" s="181" t="s">
        <v>887</v>
      </c>
      <c r="C382" s="180" t="s">
        <v>888</v>
      </c>
      <c r="D382" s="180" t="s">
        <v>451</v>
      </c>
      <c r="E382" s="183" t="str">
        <f>CONCATENATE(SUM('Раздел 4'!AR49:AR49),"&lt;=",SUM('Раздел 4'!AR9:AR9))</f>
        <v>0&lt;=1</v>
      </c>
    </row>
    <row r="383" spans="1:5" s="179" customFormat="1" ht="38.25">
      <c r="A383" s="182">
        <f>IF((SUM('Раздел 4'!AS49:AS49)&lt;=SUM('Раздел 4'!AS9:AS9)),"","Неверно!")</f>
      </c>
      <c r="B383" s="181" t="s">
        <v>887</v>
      </c>
      <c r="C383" s="180" t="s">
        <v>888</v>
      </c>
      <c r="D383" s="180" t="s">
        <v>451</v>
      </c>
      <c r="E383" s="183" t="str">
        <f>CONCATENATE(SUM('Раздел 4'!AS49:AS49),"&lt;=",SUM('Раздел 4'!AS9:AS9))</f>
        <v>2&lt;=5</v>
      </c>
    </row>
    <row r="384" spans="1:5" s="179" customFormat="1" ht="38.25">
      <c r="A384" s="182">
        <f>IF((SUM('Раздел 4'!AT49:AT49)&lt;=SUM('Раздел 4'!AT9:AT9)),"","Неверно!")</f>
      </c>
      <c r="B384" s="181" t="s">
        <v>887</v>
      </c>
      <c r="C384" s="180" t="s">
        <v>888</v>
      </c>
      <c r="D384" s="180" t="s">
        <v>451</v>
      </c>
      <c r="E384" s="183" t="str">
        <f>CONCATENATE(SUM('Раздел 4'!AT49:AT49),"&lt;=",SUM('Раздел 4'!AT9:AT9))</f>
        <v>0&lt;=0</v>
      </c>
    </row>
    <row r="385" spans="1:5" s="179" customFormat="1" ht="38.25">
      <c r="A385" s="182">
        <f>IF((SUM('Раздел 4'!F49:F49)&lt;=SUM('Раздел 4'!F9:F9)),"","Неверно!")</f>
      </c>
      <c r="B385" s="181" t="s">
        <v>887</v>
      </c>
      <c r="C385" s="180" t="s">
        <v>888</v>
      </c>
      <c r="D385" s="180" t="s">
        <v>451</v>
      </c>
      <c r="E385" s="183" t="str">
        <f>CONCATENATE(SUM('Раздел 4'!F49:F49),"&lt;=",SUM('Раздел 4'!F9:F9))</f>
        <v>17&lt;=42</v>
      </c>
    </row>
    <row r="386" spans="1:5" s="179" customFormat="1" ht="38.25">
      <c r="A386" s="182">
        <f>IF((SUM('Раздел 4'!G49:G49)&lt;=SUM('Раздел 4'!G9:G9)),"","Неверно!")</f>
      </c>
      <c r="B386" s="181" t="s">
        <v>887</v>
      </c>
      <c r="C386" s="180" t="s">
        <v>888</v>
      </c>
      <c r="D386" s="180" t="s">
        <v>451</v>
      </c>
      <c r="E386" s="183" t="str">
        <f>CONCATENATE(SUM('Раздел 4'!G49:G49),"&lt;=",SUM('Раздел 4'!G9:G9))</f>
        <v>1&lt;=1</v>
      </c>
    </row>
    <row r="387" spans="1:5" s="179" customFormat="1" ht="38.25">
      <c r="A387" s="182">
        <f>IF((SUM('Раздел 4'!H49:H49)&lt;=SUM('Раздел 4'!H9:H9)),"","Неверно!")</f>
      </c>
      <c r="B387" s="181" t="s">
        <v>887</v>
      </c>
      <c r="C387" s="180" t="s">
        <v>888</v>
      </c>
      <c r="D387" s="180" t="s">
        <v>451</v>
      </c>
      <c r="E387" s="183" t="str">
        <f>CONCATENATE(SUM('Раздел 4'!H49:H49),"&lt;=",SUM('Раздел 4'!H9:H9))</f>
        <v>0&lt;=0</v>
      </c>
    </row>
    <row r="388" spans="1:5" s="179" customFormat="1" ht="38.25">
      <c r="A388" s="182">
        <f>IF((SUM('Раздел 4'!I49:I49)&lt;=SUM('Раздел 4'!I9:I9)),"","Неверно!")</f>
      </c>
      <c r="B388" s="181" t="s">
        <v>887</v>
      </c>
      <c r="C388" s="180" t="s">
        <v>888</v>
      </c>
      <c r="D388" s="180" t="s">
        <v>451</v>
      </c>
      <c r="E388" s="183" t="str">
        <f>CONCATENATE(SUM('Раздел 4'!I49:I49),"&lt;=",SUM('Раздел 4'!I9:I9))</f>
        <v>0&lt;=0</v>
      </c>
    </row>
    <row r="389" spans="1:5" s="179" customFormat="1" ht="38.25">
      <c r="A389" s="182">
        <f>IF((SUM('Раздел 4'!J49:J49)&lt;=SUM('Раздел 4'!J9:J9)),"","Неверно!")</f>
      </c>
      <c r="B389" s="181" t="s">
        <v>887</v>
      </c>
      <c r="C389" s="180" t="s">
        <v>888</v>
      </c>
      <c r="D389" s="180" t="s">
        <v>451</v>
      </c>
      <c r="E389" s="183" t="str">
        <f>CONCATENATE(SUM('Раздел 4'!J49:J49),"&lt;=",SUM('Раздел 4'!J9:J9))</f>
        <v>0&lt;=1</v>
      </c>
    </row>
    <row r="390" spans="1:5" s="179" customFormat="1" ht="38.25">
      <c r="A390" s="182">
        <f>IF((SUM('Раздел 4'!K49:K49)&lt;=SUM('Раздел 4'!K9:K9)),"","Неверно!")</f>
      </c>
      <c r="B390" s="181" t="s">
        <v>887</v>
      </c>
      <c r="C390" s="180" t="s">
        <v>888</v>
      </c>
      <c r="D390" s="180" t="s">
        <v>451</v>
      </c>
      <c r="E390" s="183" t="str">
        <f>CONCATENATE(SUM('Раздел 4'!K49:K49),"&lt;=",SUM('Раздел 4'!K9:K9))</f>
        <v>0&lt;=0</v>
      </c>
    </row>
    <row r="391" spans="1:5" s="179" customFormat="1" ht="38.25">
      <c r="A391" s="182">
        <f>IF((SUM('Раздел 4'!L49:L49)&lt;=SUM('Раздел 4'!L9:L9)),"","Неверно!")</f>
      </c>
      <c r="B391" s="181" t="s">
        <v>887</v>
      </c>
      <c r="C391" s="180" t="s">
        <v>888</v>
      </c>
      <c r="D391" s="180" t="s">
        <v>451</v>
      </c>
      <c r="E391" s="183" t="str">
        <f>CONCATENATE(SUM('Раздел 4'!L49:L49),"&lt;=",SUM('Раздел 4'!L9:L9))</f>
        <v>0&lt;=0</v>
      </c>
    </row>
    <row r="392" spans="1:5" s="179" customFormat="1" ht="38.25">
      <c r="A392" s="182">
        <f>IF((SUM('Раздел 4'!M49:M49)&lt;=SUM('Раздел 4'!M9:M9)),"","Неверно!")</f>
      </c>
      <c r="B392" s="181" t="s">
        <v>887</v>
      </c>
      <c r="C392" s="180" t="s">
        <v>888</v>
      </c>
      <c r="D392" s="180" t="s">
        <v>451</v>
      </c>
      <c r="E392" s="183" t="str">
        <f>CONCATENATE(SUM('Раздел 4'!M49:M49),"&lt;=",SUM('Раздел 4'!M9:M9))</f>
        <v>1&lt;=2</v>
      </c>
    </row>
    <row r="393" spans="1:5" s="179" customFormat="1" ht="38.25">
      <c r="A393" s="182">
        <f>IF((SUM('Раздел 4'!N49:N49)&lt;=SUM('Раздел 4'!N9:N9)),"","Неверно!")</f>
      </c>
      <c r="B393" s="181" t="s">
        <v>887</v>
      </c>
      <c r="C393" s="180" t="s">
        <v>888</v>
      </c>
      <c r="D393" s="180" t="s">
        <v>451</v>
      </c>
      <c r="E393" s="183" t="str">
        <f>CONCATENATE(SUM('Раздел 4'!N49:N49),"&lt;=",SUM('Раздел 4'!N9:N9))</f>
        <v>0&lt;=0</v>
      </c>
    </row>
    <row r="394" spans="1:5" s="179" customFormat="1" ht="38.25">
      <c r="A394" s="182">
        <f>IF((SUM('Раздел 4'!O49:O49)&lt;=SUM('Раздел 4'!O9:O9)),"","Неверно!")</f>
      </c>
      <c r="B394" s="181" t="s">
        <v>887</v>
      </c>
      <c r="C394" s="180" t="s">
        <v>888</v>
      </c>
      <c r="D394" s="180" t="s">
        <v>451</v>
      </c>
      <c r="E394" s="183" t="str">
        <f>CONCATENATE(SUM('Раздел 4'!O49:O49),"&lt;=",SUM('Раздел 4'!O9:O9))</f>
        <v>0&lt;=0</v>
      </c>
    </row>
    <row r="395" spans="1:5" s="179" customFormat="1" ht="38.25">
      <c r="A395" s="182">
        <f>IF((SUM('Раздел 4'!P49:P49)&lt;=SUM('Раздел 4'!P9:P9)),"","Неверно!")</f>
      </c>
      <c r="B395" s="181" t="s">
        <v>887</v>
      </c>
      <c r="C395" s="180" t="s">
        <v>888</v>
      </c>
      <c r="D395" s="180" t="s">
        <v>451</v>
      </c>
      <c r="E395" s="183" t="str">
        <f>CONCATENATE(SUM('Раздел 4'!P49:P49),"&lt;=",SUM('Раздел 4'!P9:P9))</f>
        <v>1&lt;=1</v>
      </c>
    </row>
    <row r="396" spans="1:5" s="179" customFormat="1" ht="38.25">
      <c r="A396" s="182">
        <f>IF((SUM('Раздел 4'!Q49:Q49)&lt;=SUM('Раздел 4'!Q9:Q9)),"","Неверно!")</f>
      </c>
      <c r="B396" s="181" t="s">
        <v>887</v>
      </c>
      <c r="C396" s="180" t="s">
        <v>888</v>
      </c>
      <c r="D396" s="180" t="s">
        <v>451</v>
      </c>
      <c r="E396" s="183" t="str">
        <f>CONCATENATE(SUM('Раздел 4'!Q49:Q49),"&lt;=",SUM('Раздел 4'!Q9:Q9))</f>
        <v>1&lt;=6</v>
      </c>
    </row>
    <row r="397" spans="1:5" s="179" customFormat="1" ht="38.25">
      <c r="A397" s="182">
        <f>IF((SUM('Раздел 4'!R49:R49)&lt;=SUM('Раздел 4'!R9:R9)),"","Неверно!")</f>
      </c>
      <c r="B397" s="181" t="s">
        <v>887</v>
      </c>
      <c r="C397" s="180" t="s">
        <v>888</v>
      </c>
      <c r="D397" s="180" t="s">
        <v>451</v>
      </c>
      <c r="E397" s="183" t="str">
        <f>CONCATENATE(SUM('Раздел 4'!R49:R49),"&lt;=",SUM('Раздел 4'!R9:R9))</f>
        <v>4&lt;=10</v>
      </c>
    </row>
    <row r="398" spans="1:5" s="179" customFormat="1" ht="38.25">
      <c r="A398" s="182">
        <f>IF((SUM('Раздел 4'!S49:S49)&lt;=SUM('Раздел 4'!S9:S9)),"","Неверно!")</f>
      </c>
      <c r="B398" s="181" t="s">
        <v>887</v>
      </c>
      <c r="C398" s="180" t="s">
        <v>888</v>
      </c>
      <c r="D398" s="180" t="s">
        <v>451</v>
      </c>
      <c r="E398" s="183" t="str">
        <f>CONCATENATE(SUM('Раздел 4'!S49:S49),"&lt;=",SUM('Раздел 4'!S9:S9))</f>
        <v>0&lt;=0</v>
      </c>
    </row>
    <row r="399" spans="1:5" s="179" customFormat="1" ht="38.25">
      <c r="A399" s="182">
        <f>IF((SUM('Раздел 4'!T49:T49)&lt;=SUM('Раздел 4'!T9:T9)),"","Неверно!")</f>
      </c>
      <c r="B399" s="181" t="s">
        <v>887</v>
      </c>
      <c r="C399" s="180" t="s">
        <v>888</v>
      </c>
      <c r="D399" s="180" t="s">
        <v>451</v>
      </c>
      <c r="E399" s="183" t="str">
        <f>CONCATENATE(SUM('Раздел 4'!T49:T49),"&lt;=",SUM('Раздел 4'!T9:T9))</f>
        <v>6&lt;=17</v>
      </c>
    </row>
    <row r="400" spans="1:5" s="179" customFormat="1" ht="38.25">
      <c r="A400" s="182">
        <f>IF((SUM('Раздел 4'!U49:U49)&lt;=SUM('Раздел 4'!U9:U9)),"","Неверно!")</f>
      </c>
      <c r="B400" s="181" t="s">
        <v>887</v>
      </c>
      <c r="C400" s="180" t="s">
        <v>888</v>
      </c>
      <c r="D400" s="180" t="s">
        <v>451</v>
      </c>
      <c r="E400" s="183" t="str">
        <f>CONCATENATE(SUM('Раздел 4'!U49:U49),"&lt;=",SUM('Раздел 4'!U9:U9))</f>
        <v>0&lt;=0</v>
      </c>
    </row>
    <row r="401" spans="1:5" s="179" customFormat="1" ht="38.25">
      <c r="A401" s="182">
        <f>IF((SUM('Раздел 4'!V49:V49)&lt;=SUM('Раздел 4'!V9:V9)),"","Неверно!")</f>
      </c>
      <c r="B401" s="181" t="s">
        <v>887</v>
      </c>
      <c r="C401" s="180" t="s">
        <v>888</v>
      </c>
      <c r="D401" s="180" t="s">
        <v>451</v>
      </c>
      <c r="E401" s="183" t="str">
        <f>CONCATENATE(SUM('Раздел 4'!V49:V49),"&lt;=",SUM('Раздел 4'!V9:V9))</f>
        <v>0&lt;=0</v>
      </c>
    </row>
    <row r="402" spans="1:5" s="179" customFormat="1" ht="38.25">
      <c r="A402" s="182">
        <f>IF((SUM('Раздел 4'!W49:W49)&lt;=SUM('Раздел 4'!W9:W9)),"","Неверно!")</f>
      </c>
      <c r="B402" s="181" t="s">
        <v>887</v>
      </c>
      <c r="C402" s="180" t="s">
        <v>888</v>
      </c>
      <c r="D402" s="180" t="s">
        <v>451</v>
      </c>
      <c r="E402" s="183" t="str">
        <f>CONCATENATE(SUM('Раздел 4'!W49:W49),"&lt;=",SUM('Раздел 4'!W9:W9))</f>
        <v>4&lt;=7</v>
      </c>
    </row>
    <row r="403" spans="1:5" s="179" customFormat="1" ht="38.25">
      <c r="A403" s="182">
        <f>IF((SUM('Раздел 4'!X49:X49)&lt;=SUM('Раздел 4'!X9:X9)),"","Неверно!")</f>
      </c>
      <c r="B403" s="181" t="s">
        <v>887</v>
      </c>
      <c r="C403" s="180" t="s">
        <v>888</v>
      </c>
      <c r="D403" s="180" t="s">
        <v>451</v>
      </c>
      <c r="E403" s="183" t="str">
        <f>CONCATENATE(SUM('Раздел 4'!X49:X49),"&lt;=",SUM('Раздел 4'!X9:X9))</f>
        <v>1&lt;=4</v>
      </c>
    </row>
    <row r="404" spans="1:5" s="179" customFormat="1" ht="38.25">
      <c r="A404" s="182">
        <f>IF((SUM('Раздел 4'!Y49:Y49)&lt;=SUM('Раздел 4'!Y9:Y9)),"","Неверно!")</f>
      </c>
      <c r="B404" s="181" t="s">
        <v>887</v>
      </c>
      <c r="C404" s="180" t="s">
        <v>888</v>
      </c>
      <c r="D404" s="180" t="s">
        <v>451</v>
      </c>
      <c r="E404" s="183" t="str">
        <f>CONCATENATE(SUM('Раздел 4'!Y49:Y49),"&lt;=",SUM('Раздел 4'!Y9:Y9))</f>
        <v>0&lt;=3</v>
      </c>
    </row>
    <row r="405" spans="1:5" s="179" customFormat="1" ht="38.25">
      <c r="A405" s="182">
        <f>IF((SUM('Раздел 4'!Z49:Z49)&lt;=SUM('Раздел 4'!Z9:Z9)),"","Неверно!")</f>
      </c>
      <c r="B405" s="181" t="s">
        <v>887</v>
      </c>
      <c r="C405" s="180" t="s">
        <v>888</v>
      </c>
      <c r="D405" s="180" t="s">
        <v>451</v>
      </c>
      <c r="E405" s="183" t="str">
        <f>CONCATENATE(SUM('Раздел 4'!Z49:Z49),"&lt;=",SUM('Раздел 4'!Z9:Z9))</f>
        <v>1&lt;=1</v>
      </c>
    </row>
    <row r="406" spans="1:5" s="179" customFormat="1" ht="38.25">
      <c r="A406" s="182">
        <f>IF((SUM('Раздел 4'!AA9:AA9)=SUM('Раздел 4'!AA51:AA53)),"","Неверно!")</f>
      </c>
      <c r="B406" s="181" t="s">
        <v>889</v>
      </c>
      <c r="C406" s="180" t="s">
        <v>890</v>
      </c>
      <c r="D406" s="180" t="s">
        <v>452</v>
      </c>
      <c r="E406" s="183" t="str">
        <f>CONCATENATE(SUM('Раздел 4'!AA9:AA9),"=",SUM('Раздел 4'!AA51:AA53))</f>
        <v>2=2</v>
      </c>
    </row>
    <row r="407" spans="1:5" s="179" customFormat="1" ht="38.25">
      <c r="A407" s="182">
        <f>IF((SUM('Раздел 4'!AB9:AB9)=SUM('Раздел 4'!AB51:AB53)),"","Неверно!")</f>
      </c>
      <c r="B407" s="181" t="s">
        <v>889</v>
      </c>
      <c r="C407" s="180" t="s">
        <v>890</v>
      </c>
      <c r="D407" s="180" t="s">
        <v>452</v>
      </c>
      <c r="E407" s="183" t="str">
        <f>CONCATENATE(SUM('Раздел 4'!AB9:AB9),"=",SUM('Раздел 4'!AB51:AB53))</f>
        <v>0=0</v>
      </c>
    </row>
    <row r="408" spans="1:5" s="179" customFormat="1" ht="38.25">
      <c r="A408" s="182">
        <f>IF((SUM('Раздел 4'!AC9:AC9)=SUM('Раздел 4'!AC51:AC53)),"","Неверно!")</f>
      </c>
      <c r="B408" s="181" t="s">
        <v>889</v>
      </c>
      <c r="C408" s="180" t="s">
        <v>890</v>
      </c>
      <c r="D408" s="180" t="s">
        <v>452</v>
      </c>
      <c r="E408" s="183" t="str">
        <f>CONCATENATE(SUM('Раздел 4'!AC9:AC9),"=",SUM('Раздел 4'!AC51:AC53))</f>
        <v>0=0</v>
      </c>
    </row>
    <row r="409" spans="1:5" s="179" customFormat="1" ht="38.25">
      <c r="A409" s="182">
        <f>IF((SUM('Раздел 4'!AD9:AD9)=SUM('Раздел 4'!AD51:AD53)),"","Неверно!")</f>
      </c>
      <c r="B409" s="181" t="s">
        <v>889</v>
      </c>
      <c r="C409" s="180" t="s">
        <v>890</v>
      </c>
      <c r="D409" s="180" t="s">
        <v>452</v>
      </c>
      <c r="E409" s="183" t="str">
        <f>CONCATENATE(SUM('Раздел 4'!AD9:AD9),"=",SUM('Раздел 4'!AD51:AD53))</f>
        <v>0=0</v>
      </c>
    </row>
    <row r="410" spans="1:5" s="179" customFormat="1" ht="38.25">
      <c r="A410" s="182">
        <f>IF((SUM('Раздел 4'!AE9:AE9)=SUM('Раздел 4'!AE51:AE53)),"","Неверно!")</f>
      </c>
      <c r="B410" s="181" t="s">
        <v>889</v>
      </c>
      <c r="C410" s="180" t="s">
        <v>890</v>
      </c>
      <c r="D410" s="180" t="s">
        <v>452</v>
      </c>
      <c r="E410" s="183" t="str">
        <f>CONCATENATE(SUM('Раздел 4'!AE9:AE9),"=",SUM('Раздел 4'!AE51:AE53))</f>
        <v>5=5</v>
      </c>
    </row>
    <row r="411" spans="1:5" s="179" customFormat="1" ht="38.25">
      <c r="A411" s="182">
        <f>IF((SUM('Раздел 4'!AF9:AF9)=SUM('Раздел 4'!AF51:AF53)),"","Неверно!")</f>
      </c>
      <c r="B411" s="181" t="s">
        <v>889</v>
      </c>
      <c r="C411" s="180" t="s">
        <v>890</v>
      </c>
      <c r="D411" s="180" t="s">
        <v>452</v>
      </c>
      <c r="E411" s="183" t="str">
        <f>CONCATENATE(SUM('Раздел 4'!AF9:AF9),"=",SUM('Раздел 4'!AF51:AF53))</f>
        <v>5=5</v>
      </c>
    </row>
    <row r="412" spans="1:5" s="179" customFormat="1" ht="38.25">
      <c r="A412" s="182">
        <f>IF((SUM('Раздел 4'!AG9:AG9)=SUM('Раздел 4'!AG51:AG53)),"","Неверно!")</f>
      </c>
      <c r="B412" s="181" t="s">
        <v>889</v>
      </c>
      <c r="C412" s="180" t="s">
        <v>890</v>
      </c>
      <c r="D412" s="180" t="s">
        <v>452</v>
      </c>
      <c r="E412" s="183" t="str">
        <f>CONCATENATE(SUM('Раздел 4'!AG9:AG9),"=",SUM('Раздел 4'!AG51:AG53))</f>
        <v>0=0</v>
      </c>
    </row>
    <row r="413" spans="1:5" s="179" customFormat="1" ht="38.25">
      <c r="A413" s="182">
        <f>IF((SUM('Раздел 4'!AH9:AH9)=SUM('Раздел 4'!AH51:AH53)),"","Неверно!")</f>
      </c>
      <c r="B413" s="181" t="s">
        <v>889</v>
      </c>
      <c r="C413" s="180" t="s">
        <v>890</v>
      </c>
      <c r="D413" s="180" t="s">
        <v>452</v>
      </c>
      <c r="E413" s="183" t="str">
        <f>CONCATENATE(SUM('Раздел 4'!AH9:AH9),"=",SUM('Раздел 4'!AH51:AH53))</f>
        <v>0=0</v>
      </c>
    </row>
    <row r="414" spans="1:5" s="179" customFormat="1" ht="38.25">
      <c r="A414" s="182">
        <f>IF((SUM('Раздел 4'!AI9:AI9)=SUM('Раздел 4'!AI51:AI53)),"","Неверно!")</f>
      </c>
      <c r="B414" s="181" t="s">
        <v>889</v>
      </c>
      <c r="C414" s="180" t="s">
        <v>890</v>
      </c>
      <c r="D414" s="180" t="s">
        <v>452</v>
      </c>
      <c r="E414" s="183" t="str">
        <f>CONCATENATE(SUM('Раздел 4'!AI9:AI9),"=",SUM('Раздел 4'!AI51:AI53))</f>
        <v>0=0</v>
      </c>
    </row>
    <row r="415" spans="1:5" s="179" customFormat="1" ht="38.25">
      <c r="A415" s="182">
        <f>IF((SUM('Раздел 4'!AJ9:AJ9)=SUM('Раздел 4'!AJ51:AJ53)),"","Неверно!")</f>
      </c>
      <c r="B415" s="181" t="s">
        <v>889</v>
      </c>
      <c r="C415" s="180" t="s">
        <v>890</v>
      </c>
      <c r="D415" s="180" t="s">
        <v>452</v>
      </c>
      <c r="E415" s="183" t="str">
        <f>CONCATENATE(SUM('Раздел 4'!AJ9:AJ9),"=",SUM('Раздел 4'!AJ51:AJ53))</f>
        <v>0=0</v>
      </c>
    </row>
    <row r="416" spans="1:5" s="179" customFormat="1" ht="38.25">
      <c r="A416" s="182">
        <f>IF((SUM('Раздел 4'!AK9:AK9)=SUM('Раздел 4'!AK51:AK53)),"","Неверно!")</f>
      </c>
      <c r="B416" s="181" t="s">
        <v>889</v>
      </c>
      <c r="C416" s="180" t="s">
        <v>890</v>
      </c>
      <c r="D416" s="180" t="s">
        <v>452</v>
      </c>
      <c r="E416" s="183" t="str">
        <f>CONCATENATE(SUM('Раздел 4'!AK9:AK9),"=",SUM('Раздел 4'!AK51:AK53))</f>
        <v>0=0</v>
      </c>
    </row>
    <row r="417" spans="1:5" s="179" customFormat="1" ht="38.25">
      <c r="A417" s="182">
        <f>IF((SUM('Раздел 4'!AL9:AL9)=SUM('Раздел 4'!AL51:AL53)),"","Неверно!")</f>
      </c>
      <c r="B417" s="181" t="s">
        <v>889</v>
      </c>
      <c r="C417" s="180" t="s">
        <v>890</v>
      </c>
      <c r="D417" s="180" t="s">
        <v>452</v>
      </c>
      <c r="E417" s="183" t="str">
        <f>CONCATENATE(SUM('Раздел 4'!AL9:AL9),"=",SUM('Раздел 4'!AL51:AL53))</f>
        <v>41=41</v>
      </c>
    </row>
    <row r="418" spans="1:5" s="179" customFormat="1" ht="38.25">
      <c r="A418" s="182">
        <f>IF((SUM('Раздел 4'!AM9:AM9)=SUM('Раздел 4'!AM51:AM53)),"","Неверно!")</f>
      </c>
      <c r="B418" s="181" t="s">
        <v>889</v>
      </c>
      <c r="C418" s="180" t="s">
        <v>890</v>
      </c>
      <c r="D418" s="180" t="s">
        <v>452</v>
      </c>
      <c r="E418" s="183" t="str">
        <f>CONCATENATE(SUM('Раздел 4'!AM9:AM9),"=",SUM('Раздел 4'!AM51:AM53))</f>
        <v>0=0</v>
      </c>
    </row>
    <row r="419" spans="1:5" s="179" customFormat="1" ht="38.25">
      <c r="A419" s="182">
        <f>IF((SUM('Раздел 4'!AN9:AN9)=SUM('Раздел 4'!AN51:AN53)),"","Неверно!")</f>
      </c>
      <c r="B419" s="181" t="s">
        <v>889</v>
      </c>
      <c r="C419" s="180" t="s">
        <v>890</v>
      </c>
      <c r="D419" s="180" t="s">
        <v>452</v>
      </c>
      <c r="E419" s="183" t="str">
        <f>CONCATENATE(SUM('Раздел 4'!AN9:AN9),"=",SUM('Раздел 4'!AN51:AN53))</f>
        <v>0=0</v>
      </c>
    </row>
    <row r="420" spans="1:5" s="179" customFormat="1" ht="38.25">
      <c r="A420" s="182">
        <f>IF((SUM('Раздел 4'!AO9:AO9)=SUM('Раздел 4'!AO51:AO53)),"","Неверно!")</f>
      </c>
      <c r="B420" s="181" t="s">
        <v>889</v>
      </c>
      <c r="C420" s="180" t="s">
        <v>890</v>
      </c>
      <c r="D420" s="180" t="s">
        <v>452</v>
      </c>
      <c r="E420" s="183" t="str">
        <f>CONCATENATE(SUM('Раздел 4'!AO9:AO9),"=",SUM('Раздел 4'!AO51:AO53))</f>
        <v>17=17</v>
      </c>
    </row>
    <row r="421" spans="1:5" s="179" customFormat="1" ht="38.25">
      <c r="A421" s="182">
        <f>IF((SUM('Раздел 4'!AP9:AP9)=SUM('Раздел 4'!AP51:AP53)),"","Неверно!")</f>
      </c>
      <c r="B421" s="181" t="s">
        <v>889</v>
      </c>
      <c r="C421" s="180" t="s">
        <v>890</v>
      </c>
      <c r="D421" s="180" t="s">
        <v>452</v>
      </c>
      <c r="E421" s="183" t="str">
        <f>CONCATENATE(SUM('Раздел 4'!AP9:AP9),"=",SUM('Раздел 4'!AP51:AP53))</f>
        <v>1=1</v>
      </c>
    </row>
    <row r="422" spans="1:5" s="179" customFormat="1" ht="38.25">
      <c r="A422" s="182">
        <f>IF((SUM('Раздел 4'!AQ9:AQ9)=SUM('Раздел 4'!AQ51:AQ53)),"","Неверно!")</f>
      </c>
      <c r="B422" s="181" t="s">
        <v>889</v>
      </c>
      <c r="C422" s="180" t="s">
        <v>890</v>
      </c>
      <c r="D422" s="180" t="s">
        <v>452</v>
      </c>
      <c r="E422" s="183" t="str">
        <f>CONCATENATE(SUM('Раздел 4'!AQ9:AQ9),"=",SUM('Раздел 4'!AQ51:AQ53))</f>
        <v>0=0</v>
      </c>
    </row>
    <row r="423" spans="1:5" s="179" customFormat="1" ht="38.25">
      <c r="A423" s="182">
        <f>IF((SUM('Раздел 4'!AR9:AR9)=SUM('Раздел 4'!AR51:AR53)),"","Неверно!")</f>
      </c>
      <c r="B423" s="181" t="s">
        <v>889</v>
      </c>
      <c r="C423" s="180" t="s">
        <v>890</v>
      </c>
      <c r="D423" s="180" t="s">
        <v>452</v>
      </c>
      <c r="E423" s="183" t="str">
        <f>CONCATENATE(SUM('Раздел 4'!AR9:AR9),"=",SUM('Раздел 4'!AR51:AR53))</f>
        <v>1=1</v>
      </c>
    </row>
    <row r="424" spans="1:5" s="179" customFormat="1" ht="38.25">
      <c r="A424" s="182">
        <f>IF((SUM('Раздел 4'!AS9:AS9)=SUM('Раздел 4'!AS51:AS53)),"","Неверно!")</f>
      </c>
      <c r="B424" s="181" t="s">
        <v>889</v>
      </c>
      <c r="C424" s="180" t="s">
        <v>890</v>
      </c>
      <c r="D424" s="180" t="s">
        <v>452</v>
      </c>
      <c r="E424" s="183" t="str">
        <f>CONCATENATE(SUM('Раздел 4'!AS9:AS9),"=",SUM('Раздел 4'!AS51:AS53))</f>
        <v>5=5</v>
      </c>
    </row>
    <row r="425" spans="1:5" s="179" customFormat="1" ht="38.25">
      <c r="A425" s="182">
        <f>IF((SUM('Раздел 4'!AT9:AT9)=SUM('Раздел 4'!AT51:AT53)),"","Неверно!")</f>
      </c>
      <c r="B425" s="181" t="s">
        <v>889</v>
      </c>
      <c r="C425" s="180" t="s">
        <v>890</v>
      </c>
      <c r="D425" s="180" t="s">
        <v>452</v>
      </c>
      <c r="E425" s="183" t="str">
        <f>CONCATENATE(SUM('Раздел 4'!AT9:AT9),"=",SUM('Раздел 4'!AT51:AT53))</f>
        <v>0=0</v>
      </c>
    </row>
    <row r="426" spans="1:5" s="179" customFormat="1" ht="38.25">
      <c r="A426" s="182">
        <f>IF((SUM('Раздел 4'!F9:F9)=SUM('Раздел 4'!F51:F53)),"","Неверно!")</f>
      </c>
      <c r="B426" s="181" t="s">
        <v>889</v>
      </c>
      <c r="C426" s="180" t="s">
        <v>890</v>
      </c>
      <c r="D426" s="180" t="s">
        <v>452</v>
      </c>
      <c r="E426" s="183" t="str">
        <f>CONCATENATE(SUM('Раздел 4'!F9:F9),"=",SUM('Раздел 4'!F51:F53))</f>
        <v>42=42</v>
      </c>
    </row>
    <row r="427" spans="1:5" s="179" customFormat="1" ht="38.25">
      <c r="A427" s="182">
        <f>IF((SUM('Раздел 4'!G9:G9)=SUM('Раздел 4'!G51:G53)),"","Неверно!")</f>
      </c>
      <c r="B427" s="181" t="s">
        <v>889</v>
      </c>
      <c r="C427" s="180" t="s">
        <v>890</v>
      </c>
      <c r="D427" s="180" t="s">
        <v>452</v>
      </c>
      <c r="E427" s="183" t="str">
        <f>CONCATENATE(SUM('Раздел 4'!G9:G9),"=",SUM('Раздел 4'!G51:G53))</f>
        <v>1=1</v>
      </c>
    </row>
    <row r="428" spans="1:5" s="179" customFormat="1" ht="38.25">
      <c r="A428" s="182">
        <f>IF((SUM('Раздел 4'!H9:H9)=SUM('Раздел 4'!H51:H53)),"","Неверно!")</f>
      </c>
      <c r="B428" s="181" t="s">
        <v>889</v>
      </c>
      <c r="C428" s="180" t="s">
        <v>890</v>
      </c>
      <c r="D428" s="180" t="s">
        <v>452</v>
      </c>
      <c r="E428" s="183" t="str">
        <f>CONCATENATE(SUM('Раздел 4'!H9:H9),"=",SUM('Раздел 4'!H51:H53))</f>
        <v>0=0</v>
      </c>
    </row>
    <row r="429" spans="1:5" s="179" customFormat="1" ht="38.25">
      <c r="A429" s="182">
        <f>IF((SUM('Раздел 4'!I9:I9)=SUM('Раздел 4'!I51:I53)),"","Неверно!")</f>
      </c>
      <c r="B429" s="181" t="s">
        <v>889</v>
      </c>
      <c r="C429" s="180" t="s">
        <v>890</v>
      </c>
      <c r="D429" s="180" t="s">
        <v>452</v>
      </c>
      <c r="E429" s="183" t="str">
        <f>CONCATENATE(SUM('Раздел 4'!I9:I9),"=",SUM('Раздел 4'!I51:I53))</f>
        <v>0=0</v>
      </c>
    </row>
    <row r="430" spans="1:5" s="179" customFormat="1" ht="38.25">
      <c r="A430" s="182">
        <f>IF((SUM('Раздел 4'!J9:J9)=SUM('Раздел 4'!J51:J53)),"","Неверно!")</f>
      </c>
      <c r="B430" s="181" t="s">
        <v>889</v>
      </c>
      <c r="C430" s="180" t="s">
        <v>890</v>
      </c>
      <c r="D430" s="180" t="s">
        <v>452</v>
      </c>
      <c r="E430" s="183" t="str">
        <f>CONCATENATE(SUM('Раздел 4'!J9:J9),"=",SUM('Раздел 4'!J51:J53))</f>
        <v>1=1</v>
      </c>
    </row>
    <row r="431" spans="1:5" s="179" customFormat="1" ht="38.25">
      <c r="A431" s="182">
        <f>IF((SUM('Раздел 4'!K9:K9)=SUM('Раздел 4'!K51:K53)),"","Неверно!")</f>
      </c>
      <c r="B431" s="181" t="s">
        <v>889</v>
      </c>
      <c r="C431" s="180" t="s">
        <v>890</v>
      </c>
      <c r="D431" s="180" t="s">
        <v>452</v>
      </c>
      <c r="E431" s="183" t="str">
        <f>CONCATENATE(SUM('Раздел 4'!K9:K9),"=",SUM('Раздел 4'!K51:K53))</f>
        <v>0=0</v>
      </c>
    </row>
    <row r="432" spans="1:5" s="179" customFormat="1" ht="38.25">
      <c r="A432" s="182">
        <f>IF((SUM('Раздел 4'!L9:L9)=SUM('Раздел 4'!L51:L53)),"","Неверно!")</f>
      </c>
      <c r="B432" s="181" t="s">
        <v>889</v>
      </c>
      <c r="C432" s="180" t="s">
        <v>890</v>
      </c>
      <c r="D432" s="180" t="s">
        <v>452</v>
      </c>
      <c r="E432" s="183" t="str">
        <f>CONCATENATE(SUM('Раздел 4'!L9:L9),"=",SUM('Раздел 4'!L51:L53))</f>
        <v>0=0</v>
      </c>
    </row>
    <row r="433" spans="1:5" s="179" customFormat="1" ht="38.25">
      <c r="A433" s="182">
        <f>IF((SUM('Раздел 4'!M9:M9)=SUM('Раздел 4'!M51:M53)),"","Неверно!")</f>
      </c>
      <c r="B433" s="181" t="s">
        <v>889</v>
      </c>
      <c r="C433" s="180" t="s">
        <v>890</v>
      </c>
      <c r="D433" s="180" t="s">
        <v>452</v>
      </c>
      <c r="E433" s="183" t="str">
        <f>CONCATENATE(SUM('Раздел 4'!M9:M9),"=",SUM('Раздел 4'!M51:M53))</f>
        <v>2=2</v>
      </c>
    </row>
    <row r="434" spans="1:5" s="179" customFormat="1" ht="38.25">
      <c r="A434" s="182">
        <f>IF((SUM('Раздел 4'!N9:N9)=SUM('Раздел 4'!N51:N53)),"","Неверно!")</f>
      </c>
      <c r="B434" s="181" t="s">
        <v>889</v>
      </c>
      <c r="C434" s="180" t="s">
        <v>890</v>
      </c>
      <c r="D434" s="180" t="s">
        <v>452</v>
      </c>
      <c r="E434" s="183" t="str">
        <f>CONCATENATE(SUM('Раздел 4'!N9:N9),"=",SUM('Раздел 4'!N51:N53))</f>
        <v>0=0</v>
      </c>
    </row>
    <row r="435" spans="1:5" s="179" customFormat="1" ht="38.25">
      <c r="A435" s="182">
        <f>IF((SUM('Раздел 4'!O9:O9)=SUM('Раздел 4'!O51:O53)),"","Неверно!")</f>
      </c>
      <c r="B435" s="181" t="s">
        <v>889</v>
      </c>
      <c r="C435" s="180" t="s">
        <v>890</v>
      </c>
      <c r="D435" s="180" t="s">
        <v>452</v>
      </c>
      <c r="E435" s="183" t="str">
        <f>CONCATENATE(SUM('Раздел 4'!O9:O9),"=",SUM('Раздел 4'!O51:O53))</f>
        <v>0=0</v>
      </c>
    </row>
    <row r="436" spans="1:5" s="179" customFormat="1" ht="38.25">
      <c r="A436" s="182">
        <f>IF((SUM('Раздел 4'!P9:P9)=SUM('Раздел 4'!P51:P53)),"","Неверно!")</f>
      </c>
      <c r="B436" s="181" t="s">
        <v>889</v>
      </c>
      <c r="C436" s="180" t="s">
        <v>890</v>
      </c>
      <c r="D436" s="180" t="s">
        <v>452</v>
      </c>
      <c r="E436" s="183" t="str">
        <f>CONCATENATE(SUM('Раздел 4'!P9:P9),"=",SUM('Раздел 4'!P51:P53))</f>
        <v>1=1</v>
      </c>
    </row>
    <row r="437" spans="1:5" s="179" customFormat="1" ht="38.25">
      <c r="A437" s="182">
        <f>IF((SUM('Раздел 4'!Q9:Q9)=SUM('Раздел 4'!Q51:Q53)),"","Неверно!")</f>
      </c>
      <c r="B437" s="181" t="s">
        <v>889</v>
      </c>
      <c r="C437" s="180" t="s">
        <v>890</v>
      </c>
      <c r="D437" s="180" t="s">
        <v>452</v>
      </c>
      <c r="E437" s="183" t="str">
        <f>CONCATENATE(SUM('Раздел 4'!Q9:Q9),"=",SUM('Раздел 4'!Q51:Q53))</f>
        <v>6=6</v>
      </c>
    </row>
    <row r="438" spans="1:5" s="179" customFormat="1" ht="38.25">
      <c r="A438" s="182">
        <f>IF((SUM('Раздел 4'!R9:R9)=SUM('Раздел 4'!R51:R53)),"","Неверно!")</f>
      </c>
      <c r="B438" s="181" t="s">
        <v>889</v>
      </c>
      <c r="C438" s="180" t="s">
        <v>890</v>
      </c>
      <c r="D438" s="180" t="s">
        <v>452</v>
      </c>
      <c r="E438" s="183" t="str">
        <f>CONCATENATE(SUM('Раздел 4'!R9:R9),"=",SUM('Раздел 4'!R51:R53))</f>
        <v>10=10</v>
      </c>
    </row>
    <row r="439" spans="1:5" s="179" customFormat="1" ht="38.25">
      <c r="A439" s="182">
        <f>IF((SUM('Раздел 4'!S9:S9)=SUM('Раздел 4'!S51:S53)),"","Неверно!")</f>
      </c>
      <c r="B439" s="181" t="s">
        <v>889</v>
      </c>
      <c r="C439" s="180" t="s">
        <v>890</v>
      </c>
      <c r="D439" s="180" t="s">
        <v>452</v>
      </c>
      <c r="E439" s="183" t="str">
        <f>CONCATENATE(SUM('Раздел 4'!S9:S9),"=",SUM('Раздел 4'!S51:S53))</f>
        <v>0=0</v>
      </c>
    </row>
    <row r="440" spans="1:5" s="179" customFormat="1" ht="38.25">
      <c r="A440" s="182">
        <f>IF((SUM('Раздел 4'!T9:T9)=SUM('Раздел 4'!T51:T53)),"","Неверно!")</f>
      </c>
      <c r="B440" s="181" t="s">
        <v>889</v>
      </c>
      <c r="C440" s="180" t="s">
        <v>890</v>
      </c>
      <c r="D440" s="180" t="s">
        <v>452</v>
      </c>
      <c r="E440" s="183" t="str">
        <f>CONCATENATE(SUM('Раздел 4'!T9:T9),"=",SUM('Раздел 4'!T51:T53))</f>
        <v>17=17</v>
      </c>
    </row>
    <row r="441" spans="1:5" s="179" customFormat="1" ht="38.25">
      <c r="A441" s="182">
        <f>IF((SUM('Раздел 4'!U9:U9)=SUM('Раздел 4'!U51:U53)),"","Неверно!")</f>
      </c>
      <c r="B441" s="181" t="s">
        <v>889</v>
      </c>
      <c r="C441" s="180" t="s">
        <v>890</v>
      </c>
      <c r="D441" s="180" t="s">
        <v>452</v>
      </c>
      <c r="E441" s="183" t="str">
        <f>CONCATENATE(SUM('Раздел 4'!U9:U9),"=",SUM('Раздел 4'!U51:U53))</f>
        <v>0=0</v>
      </c>
    </row>
    <row r="442" spans="1:5" s="179" customFormat="1" ht="38.25">
      <c r="A442" s="182">
        <f>IF((SUM('Раздел 4'!V9:V9)=SUM('Раздел 4'!V51:V53)),"","Неверно!")</f>
      </c>
      <c r="B442" s="181" t="s">
        <v>889</v>
      </c>
      <c r="C442" s="180" t="s">
        <v>890</v>
      </c>
      <c r="D442" s="180" t="s">
        <v>452</v>
      </c>
      <c r="E442" s="183" t="str">
        <f>CONCATENATE(SUM('Раздел 4'!V9:V9),"=",SUM('Раздел 4'!V51:V53))</f>
        <v>0=0</v>
      </c>
    </row>
    <row r="443" spans="1:5" s="179" customFormat="1" ht="38.25">
      <c r="A443" s="182">
        <f>IF((SUM('Раздел 4'!W9:W9)=SUM('Раздел 4'!W51:W53)),"","Неверно!")</f>
      </c>
      <c r="B443" s="181" t="s">
        <v>889</v>
      </c>
      <c r="C443" s="180" t="s">
        <v>890</v>
      </c>
      <c r="D443" s="180" t="s">
        <v>452</v>
      </c>
      <c r="E443" s="183" t="str">
        <f>CONCATENATE(SUM('Раздел 4'!W9:W9),"=",SUM('Раздел 4'!W51:W53))</f>
        <v>7=7</v>
      </c>
    </row>
    <row r="444" spans="1:5" s="179" customFormat="1" ht="38.25">
      <c r="A444" s="182">
        <f>IF((SUM('Раздел 4'!X9:X9)=SUM('Раздел 4'!X51:X53)),"","Неверно!")</f>
      </c>
      <c r="B444" s="181" t="s">
        <v>889</v>
      </c>
      <c r="C444" s="180" t="s">
        <v>890</v>
      </c>
      <c r="D444" s="180" t="s">
        <v>452</v>
      </c>
      <c r="E444" s="183" t="str">
        <f>CONCATENATE(SUM('Раздел 4'!X9:X9),"=",SUM('Раздел 4'!X51:X53))</f>
        <v>4=4</v>
      </c>
    </row>
    <row r="445" spans="1:5" s="179" customFormat="1" ht="38.25">
      <c r="A445" s="182">
        <f>IF((SUM('Раздел 4'!Y9:Y9)=SUM('Раздел 4'!Y51:Y53)),"","Неверно!")</f>
      </c>
      <c r="B445" s="181" t="s">
        <v>889</v>
      </c>
      <c r="C445" s="180" t="s">
        <v>890</v>
      </c>
      <c r="D445" s="180" t="s">
        <v>452</v>
      </c>
      <c r="E445" s="183" t="str">
        <f>CONCATENATE(SUM('Раздел 4'!Y9:Y9),"=",SUM('Раздел 4'!Y51:Y53))</f>
        <v>3=3</v>
      </c>
    </row>
    <row r="446" spans="1:5" s="179" customFormat="1" ht="38.25">
      <c r="A446" s="182">
        <f>IF((SUM('Раздел 4'!Z9:Z9)=SUM('Раздел 4'!Z51:Z53)),"","Неверно!")</f>
      </c>
      <c r="B446" s="181" t="s">
        <v>889</v>
      </c>
      <c r="C446" s="180" t="s">
        <v>890</v>
      </c>
      <c r="D446" s="180" t="s">
        <v>452</v>
      </c>
      <c r="E446" s="183" t="str">
        <f>CONCATENATE(SUM('Раздел 4'!Z9:Z9),"=",SUM('Раздел 4'!Z51:Z53))</f>
        <v>1=1</v>
      </c>
    </row>
    <row r="447" spans="1:5" s="179" customFormat="1" ht="63.75">
      <c r="A447" s="182">
        <f>IF((SUM('Раздел 4'!N9:N9)=SUM('Раздел 3'!K9:K9)+SUM('Раздел 3'!K18:K18)),"","Неверно!")</f>
      </c>
      <c r="B447" s="181" t="s">
        <v>891</v>
      </c>
      <c r="C447" s="180" t="s">
        <v>892</v>
      </c>
      <c r="D447" s="180" t="s">
        <v>503</v>
      </c>
      <c r="E447" s="183" t="str">
        <f>CONCATENATE(SUM('Раздел 4'!N9:N9),"=",SUM('Раздел 3'!K9:K9),"+",SUM('Раздел 3'!K18:K18))</f>
        <v>0=0+0</v>
      </c>
    </row>
    <row r="448" spans="1:5" s="179" customFormat="1" ht="63.75">
      <c r="A448" s="182">
        <f>IF((SUM('Раздел 4'!O9:O9)=SUM('Раздел 3'!L9:L9)+SUM('Раздел 3'!L18:L18)),"","Неверно!")</f>
      </c>
      <c r="B448" s="181" t="s">
        <v>891</v>
      </c>
      <c r="C448" s="180" t="s">
        <v>892</v>
      </c>
      <c r="D448" s="180" t="s">
        <v>503</v>
      </c>
      <c r="E448" s="183" t="str">
        <f>CONCATENATE(SUM('Раздел 4'!O9:O9),"=",SUM('Раздел 3'!L9:L9),"+",SUM('Раздел 3'!L18:L18))</f>
        <v>0=0+0</v>
      </c>
    </row>
    <row r="449" spans="1:5" s="179" customFormat="1" ht="63.75">
      <c r="A449" s="182">
        <f>IF((SUM('Раздел 4'!P9:P9)=SUM('Раздел 3'!M9:M9)+SUM('Раздел 3'!M18:M18)),"","Неверно!")</f>
      </c>
      <c r="B449" s="181" t="s">
        <v>891</v>
      </c>
      <c r="C449" s="180" t="s">
        <v>892</v>
      </c>
      <c r="D449" s="180" t="s">
        <v>503</v>
      </c>
      <c r="E449" s="183" t="str">
        <f>CONCATENATE(SUM('Раздел 4'!P9:P9),"=",SUM('Раздел 3'!M9:M9),"+",SUM('Раздел 3'!M18:M18))</f>
        <v>1=1+0</v>
      </c>
    </row>
    <row r="450" spans="1:5" s="179" customFormat="1" ht="63.75">
      <c r="A450" s="182">
        <f>IF((SUM('Раздел 4'!Q9:Q9)=SUM('Раздел 3'!N9:N9)+SUM('Раздел 3'!N18:N18)),"","Неверно!")</f>
      </c>
      <c r="B450" s="181" t="s">
        <v>891</v>
      </c>
      <c r="C450" s="180" t="s">
        <v>892</v>
      </c>
      <c r="D450" s="180" t="s">
        <v>503</v>
      </c>
      <c r="E450" s="183" t="str">
        <f>CONCATENATE(SUM('Раздел 4'!Q9:Q9),"=",SUM('Раздел 3'!N9:N9),"+",SUM('Раздел 3'!N18:N18))</f>
        <v>6=6+0</v>
      </c>
    </row>
    <row r="451" spans="1:5" s="179" customFormat="1" ht="63.75">
      <c r="A451" s="182">
        <f>IF((SUM('Раздел 4'!R9:R9)=SUM('Раздел 3'!O9:O9)+SUM('Раздел 3'!O18:O18)),"","Неверно!")</f>
      </c>
      <c r="B451" s="181" t="s">
        <v>891</v>
      </c>
      <c r="C451" s="180" t="s">
        <v>892</v>
      </c>
      <c r="D451" s="180" t="s">
        <v>503</v>
      </c>
      <c r="E451" s="183" t="str">
        <f>CONCATENATE(SUM('Раздел 4'!R9:R9),"=",SUM('Раздел 3'!O9:O9),"+",SUM('Раздел 3'!O18:O18))</f>
        <v>10=10+0</v>
      </c>
    </row>
    <row r="452" spans="1:5" s="179" customFormat="1" ht="38.25">
      <c r="A452" s="182">
        <f>IF((SUM('Раздел 4'!AP10:AP10)&gt;=SUM('Раздел 4'!J10:J10)),"","Неверно!")</f>
      </c>
      <c r="B452" s="181" t="s">
        <v>893</v>
      </c>
      <c r="C452" s="180" t="s">
        <v>894</v>
      </c>
      <c r="D452" s="180" t="s">
        <v>453</v>
      </c>
      <c r="E452" s="183" t="str">
        <f>CONCATENATE(SUM('Раздел 4'!AP10:AP10),"&gt;=",SUM('Раздел 4'!J10:J10))</f>
        <v>0&gt;=0</v>
      </c>
    </row>
    <row r="453" spans="1:5" s="179" customFormat="1" ht="38.25">
      <c r="A453" s="182">
        <f>IF((SUM('Раздел 4'!AP11:AP11)&gt;=SUM('Раздел 4'!J11:J11)),"","Неверно!")</f>
      </c>
      <c r="B453" s="181" t="s">
        <v>893</v>
      </c>
      <c r="C453" s="180" t="s">
        <v>894</v>
      </c>
      <c r="D453" s="180" t="s">
        <v>453</v>
      </c>
      <c r="E453" s="183" t="str">
        <f>CONCATENATE(SUM('Раздел 4'!AP11:AP11),"&gt;=",SUM('Раздел 4'!J11:J11))</f>
        <v>0&gt;=0</v>
      </c>
    </row>
    <row r="454" spans="1:5" s="179" customFormat="1" ht="38.25">
      <c r="A454" s="182">
        <f>IF((SUM('Раздел 4'!AP12:AP12)&gt;=SUM('Раздел 4'!J12:J12)),"","Неверно!")</f>
      </c>
      <c r="B454" s="181" t="s">
        <v>893</v>
      </c>
      <c r="C454" s="180" t="s">
        <v>894</v>
      </c>
      <c r="D454" s="180" t="s">
        <v>453</v>
      </c>
      <c r="E454" s="183" t="str">
        <f>CONCATENATE(SUM('Раздел 4'!AP12:AP12),"&gt;=",SUM('Раздел 4'!J12:J12))</f>
        <v>0&gt;=0</v>
      </c>
    </row>
    <row r="455" spans="1:5" s="179" customFormat="1" ht="38.25">
      <c r="A455" s="182">
        <f>IF((SUM('Раздел 4'!AP13:AP13)&gt;=SUM('Раздел 4'!J13:J13)),"","Неверно!")</f>
      </c>
      <c r="B455" s="181" t="s">
        <v>893</v>
      </c>
      <c r="C455" s="180" t="s">
        <v>894</v>
      </c>
      <c r="D455" s="180" t="s">
        <v>453</v>
      </c>
      <c r="E455" s="183" t="str">
        <f>CONCATENATE(SUM('Раздел 4'!AP13:AP13),"&gt;=",SUM('Раздел 4'!J13:J13))</f>
        <v>0&gt;=0</v>
      </c>
    </row>
    <row r="456" spans="1:5" s="179" customFormat="1" ht="38.25">
      <c r="A456" s="182">
        <f>IF((SUM('Раздел 4'!AP14:AP14)&gt;=SUM('Раздел 4'!J14:J14)),"","Неверно!")</f>
      </c>
      <c r="B456" s="181" t="s">
        <v>893</v>
      </c>
      <c r="C456" s="180" t="s">
        <v>894</v>
      </c>
      <c r="D456" s="180" t="s">
        <v>453</v>
      </c>
      <c r="E456" s="183" t="str">
        <f>CONCATENATE(SUM('Раздел 4'!AP14:AP14),"&gt;=",SUM('Раздел 4'!J14:J14))</f>
        <v>0&gt;=0</v>
      </c>
    </row>
    <row r="457" spans="1:5" s="179" customFormat="1" ht="38.25">
      <c r="A457" s="182">
        <f>IF((SUM('Раздел 4'!AP15:AP15)&gt;=SUM('Раздел 4'!J15:J15)),"","Неверно!")</f>
      </c>
      <c r="B457" s="181" t="s">
        <v>893</v>
      </c>
      <c r="C457" s="180" t="s">
        <v>894</v>
      </c>
      <c r="D457" s="180" t="s">
        <v>453</v>
      </c>
      <c r="E457" s="183" t="str">
        <f>CONCATENATE(SUM('Раздел 4'!AP15:AP15),"&gt;=",SUM('Раздел 4'!J15:J15))</f>
        <v>0&gt;=0</v>
      </c>
    </row>
    <row r="458" spans="1:5" s="179" customFormat="1" ht="38.25">
      <c r="A458" s="182">
        <f>IF((SUM('Раздел 4'!AP16:AP16)&gt;=SUM('Раздел 4'!J16:J16)),"","Неверно!")</f>
      </c>
      <c r="B458" s="181" t="s">
        <v>893</v>
      </c>
      <c r="C458" s="180" t="s">
        <v>894</v>
      </c>
      <c r="D458" s="180" t="s">
        <v>453</v>
      </c>
      <c r="E458" s="183" t="str">
        <f>CONCATENATE(SUM('Раздел 4'!AP16:AP16),"&gt;=",SUM('Раздел 4'!J16:J16))</f>
        <v>0&gt;=0</v>
      </c>
    </row>
    <row r="459" spans="1:5" s="179" customFormat="1" ht="38.25">
      <c r="A459" s="182">
        <f>IF((SUM('Раздел 4'!AP17:AP17)&gt;=SUM('Раздел 4'!J17:J17)),"","Неверно!")</f>
      </c>
      <c r="B459" s="181" t="s">
        <v>893</v>
      </c>
      <c r="C459" s="180" t="s">
        <v>894</v>
      </c>
      <c r="D459" s="180" t="s">
        <v>453</v>
      </c>
      <c r="E459" s="183" t="str">
        <f>CONCATENATE(SUM('Раздел 4'!AP17:AP17),"&gt;=",SUM('Раздел 4'!J17:J17))</f>
        <v>0&gt;=0</v>
      </c>
    </row>
    <row r="460" spans="1:5" s="179" customFormat="1" ht="38.25">
      <c r="A460" s="182">
        <f>IF((SUM('Раздел 4'!AP18:AP18)&gt;=SUM('Раздел 4'!J18:J18)),"","Неверно!")</f>
      </c>
      <c r="B460" s="181" t="s">
        <v>893</v>
      </c>
      <c r="C460" s="180" t="s">
        <v>894</v>
      </c>
      <c r="D460" s="180" t="s">
        <v>453</v>
      </c>
      <c r="E460" s="183" t="str">
        <f>CONCATENATE(SUM('Раздел 4'!AP18:AP18),"&gt;=",SUM('Раздел 4'!J18:J18))</f>
        <v>0&gt;=0</v>
      </c>
    </row>
    <row r="461" spans="1:5" s="179" customFormat="1" ht="38.25">
      <c r="A461" s="182">
        <f>IF((SUM('Раздел 4'!AP19:AP19)&gt;=SUM('Раздел 4'!J19:J19)),"","Неверно!")</f>
      </c>
      <c r="B461" s="181" t="s">
        <v>893</v>
      </c>
      <c r="C461" s="180" t="s">
        <v>894</v>
      </c>
      <c r="D461" s="180" t="s">
        <v>453</v>
      </c>
      <c r="E461" s="183" t="str">
        <f>CONCATENATE(SUM('Раздел 4'!AP19:AP19),"&gt;=",SUM('Раздел 4'!J19:J19))</f>
        <v>0&gt;=0</v>
      </c>
    </row>
    <row r="462" spans="1:5" s="179" customFormat="1" ht="38.25">
      <c r="A462" s="182">
        <f>IF((SUM('Раздел 4'!AP20:AP20)&gt;=SUM('Раздел 4'!J20:J20)),"","Неверно!")</f>
      </c>
      <c r="B462" s="181" t="s">
        <v>893</v>
      </c>
      <c r="C462" s="180" t="s">
        <v>894</v>
      </c>
      <c r="D462" s="180" t="s">
        <v>453</v>
      </c>
      <c r="E462" s="183" t="str">
        <f>CONCATENATE(SUM('Раздел 4'!AP20:AP20),"&gt;=",SUM('Раздел 4'!J20:J20))</f>
        <v>0&gt;=0</v>
      </c>
    </row>
    <row r="463" spans="1:5" s="179" customFormat="1" ht="38.25">
      <c r="A463" s="182">
        <f>IF((SUM('Раздел 4'!AP21:AP21)&gt;=SUM('Раздел 4'!J21:J21)),"","Неверно!")</f>
      </c>
      <c r="B463" s="181" t="s">
        <v>893</v>
      </c>
      <c r="C463" s="180" t="s">
        <v>894</v>
      </c>
      <c r="D463" s="180" t="s">
        <v>453</v>
      </c>
      <c r="E463" s="183" t="str">
        <f>CONCATENATE(SUM('Раздел 4'!AP21:AP21),"&gt;=",SUM('Раздел 4'!J21:J21))</f>
        <v>0&gt;=0</v>
      </c>
    </row>
    <row r="464" spans="1:5" s="179" customFormat="1" ht="38.25">
      <c r="A464" s="182">
        <f>IF((SUM('Раздел 4'!AP22:AP22)&gt;=SUM('Раздел 4'!J22:J22)),"","Неверно!")</f>
      </c>
      <c r="B464" s="181" t="s">
        <v>893</v>
      </c>
      <c r="C464" s="180" t="s">
        <v>894</v>
      </c>
      <c r="D464" s="180" t="s">
        <v>453</v>
      </c>
      <c r="E464" s="183" t="str">
        <f>CONCATENATE(SUM('Раздел 4'!AP22:AP22),"&gt;=",SUM('Раздел 4'!J22:J22))</f>
        <v>0&gt;=0</v>
      </c>
    </row>
    <row r="465" spans="1:5" s="179" customFormat="1" ht="38.25">
      <c r="A465" s="182">
        <f>IF((SUM('Раздел 4'!AP23:AP23)&gt;=SUM('Раздел 4'!J23:J23)),"","Неверно!")</f>
      </c>
      <c r="B465" s="181" t="s">
        <v>893</v>
      </c>
      <c r="C465" s="180" t="s">
        <v>894</v>
      </c>
      <c r="D465" s="180" t="s">
        <v>453</v>
      </c>
      <c r="E465" s="183" t="str">
        <f>CONCATENATE(SUM('Раздел 4'!AP23:AP23),"&gt;=",SUM('Раздел 4'!J23:J23))</f>
        <v>0&gt;=0</v>
      </c>
    </row>
    <row r="466" spans="1:5" s="179" customFormat="1" ht="38.25">
      <c r="A466" s="182">
        <f>IF((SUM('Раздел 4'!AP24:AP24)&gt;=SUM('Раздел 4'!J24:J24)),"","Неверно!")</f>
      </c>
      <c r="B466" s="181" t="s">
        <v>893</v>
      </c>
      <c r="C466" s="180" t="s">
        <v>894</v>
      </c>
      <c r="D466" s="180" t="s">
        <v>453</v>
      </c>
      <c r="E466" s="183" t="str">
        <f>CONCATENATE(SUM('Раздел 4'!AP24:AP24),"&gt;=",SUM('Раздел 4'!J24:J24))</f>
        <v>1&gt;=1</v>
      </c>
    </row>
    <row r="467" spans="1:5" s="179" customFormat="1" ht="38.25">
      <c r="A467" s="182">
        <f>IF((SUM('Раздел 4'!AP25:AP25)&gt;=SUM('Раздел 4'!J25:J25)),"","Неверно!")</f>
      </c>
      <c r="B467" s="181" t="s">
        <v>893</v>
      </c>
      <c r="C467" s="180" t="s">
        <v>894</v>
      </c>
      <c r="D467" s="180" t="s">
        <v>453</v>
      </c>
      <c r="E467" s="183" t="str">
        <f>CONCATENATE(SUM('Раздел 4'!AP25:AP25),"&gt;=",SUM('Раздел 4'!J25:J25))</f>
        <v>0&gt;=0</v>
      </c>
    </row>
    <row r="468" spans="1:5" s="179" customFormat="1" ht="38.25">
      <c r="A468" s="182">
        <f>IF((SUM('Раздел 4'!AP26:AP26)&gt;=SUM('Раздел 4'!J26:J26)),"","Неверно!")</f>
      </c>
      <c r="B468" s="181" t="s">
        <v>893</v>
      </c>
      <c r="C468" s="180" t="s">
        <v>894</v>
      </c>
      <c r="D468" s="180" t="s">
        <v>453</v>
      </c>
      <c r="E468" s="183" t="str">
        <f>CONCATENATE(SUM('Раздел 4'!AP26:AP26),"&gt;=",SUM('Раздел 4'!J26:J26))</f>
        <v>0&gt;=0</v>
      </c>
    </row>
    <row r="469" spans="1:5" s="179" customFormat="1" ht="38.25">
      <c r="A469" s="182">
        <f>IF((SUM('Раздел 4'!AP27:AP27)&gt;=SUM('Раздел 4'!J27:J27)),"","Неверно!")</f>
      </c>
      <c r="B469" s="181" t="s">
        <v>893</v>
      </c>
      <c r="C469" s="180" t="s">
        <v>894</v>
      </c>
      <c r="D469" s="180" t="s">
        <v>453</v>
      </c>
      <c r="E469" s="183" t="str">
        <f>CONCATENATE(SUM('Раздел 4'!AP27:AP27),"&gt;=",SUM('Раздел 4'!J27:J27))</f>
        <v>0&gt;=0</v>
      </c>
    </row>
    <row r="470" spans="1:5" s="179" customFormat="1" ht="38.25">
      <c r="A470" s="182">
        <f>IF((SUM('Раздел 4'!AP28:AP28)&gt;=SUM('Раздел 4'!J28:J28)),"","Неверно!")</f>
      </c>
      <c r="B470" s="181" t="s">
        <v>893</v>
      </c>
      <c r="C470" s="180" t="s">
        <v>894</v>
      </c>
      <c r="D470" s="180" t="s">
        <v>453</v>
      </c>
      <c r="E470" s="183" t="str">
        <f>CONCATENATE(SUM('Раздел 4'!AP28:AP28),"&gt;=",SUM('Раздел 4'!J28:J28))</f>
        <v>0&gt;=0</v>
      </c>
    </row>
    <row r="471" spans="1:5" s="179" customFormat="1" ht="38.25">
      <c r="A471" s="182">
        <f>IF((SUM('Раздел 4'!AP29:AP29)&gt;=SUM('Раздел 4'!J29:J29)),"","Неверно!")</f>
      </c>
      <c r="B471" s="181" t="s">
        <v>893</v>
      </c>
      <c r="C471" s="180" t="s">
        <v>894</v>
      </c>
      <c r="D471" s="180" t="s">
        <v>453</v>
      </c>
      <c r="E471" s="183" t="str">
        <f>CONCATENATE(SUM('Раздел 4'!AP29:AP29),"&gt;=",SUM('Раздел 4'!J29:J29))</f>
        <v>0&gt;=0</v>
      </c>
    </row>
    <row r="472" spans="1:5" s="179" customFormat="1" ht="38.25">
      <c r="A472" s="182">
        <f>IF((SUM('Раздел 4'!AP30:AP30)&gt;=SUM('Раздел 4'!J30:J30)),"","Неверно!")</f>
      </c>
      <c r="B472" s="181" t="s">
        <v>893</v>
      </c>
      <c r="C472" s="180" t="s">
        <v>894</v>
      </c>
      <c r="D472" s="180" t="s">
        <v>453</v>
      </c>
      <c r="E472" s="183" t="str">
        <f>CONCATENATE(SUM('Раздел 4'!AP30:AP30),"&gt;=",SUM('Раздел 4'!J30:J30))</f>
        <v>0&gt;=0</v>
      </c>
    </row>
    <row r="473" spans="1:5" s="179" customFormat="1" ht="38.25">
      <c r="A473" s="182">
        <f>IF((SUM('Раздел 4'!AP31:AP31)&gt;=SUM('Раздел 4'!J31:J31)),"","Неверно!")</f>
      </c>
      <c r="B473" s="181" t="s">
        <v>893</v>
      </c>
      <c r="C473" s="180" t="s">
        <v>894</v>
      </c>
      <c r="D473" s="180" t="s">
        <v>453</v>
      </c>
      <c r="E473" s="183" t="str">
        <f>CONCATENATE(SUM('Раздел 4'!AP31:AP31),"&gt;=",SUM('Раздел 4'!J31:J31))</f>
        <v>0&gt;=0</v>
      </c>
    </row>
    <row r="474" spans="1:5" s="179" customFormat="1" ht="38.25">
      <c r="A474" s="182">
        <f>IF((SUM('Раздел 4'!AP32:AP32)&gt;=SUM('Раздел 4'!J32:J32)),"","Неверно!")</f>
      </c>
      <c r="B474" s="181" t="s">
        <v>893</v>
      </c>
      <c r="C474" s="180" t="s">
        <v>894</v>
      </c>
      <c r="D474" s="180" t="s">
        <v>453</v>
      </c>
      <c r="E474" s="183" t="str">
        <f>CONCATENATE(SUM('Раздел 4'!AP32:AP32),"&gt;=",SUM('Раздел 4'!J32:J32))</f>
        <v>0&gt;=0</v>
      </c>
    </row>
    <row r="475" spans="1:5" s="179" customFormat="1" ht="38.25">
      <c r="A475" s="182">
        <f>IF((SUM('Раздел 4'!AP33:AP33)&gt;=SUM('Раздел 4'!J33:J33)),"","Неверно!")</f>
      </c>
      <c r="B475" s="181" t="s">
        <v>893</v>
      </c>
      <c r="C475" s="180" t="s">
        <v>894</v>
      </c>
      <c r="D475" s="180" t="s">
        <v>453</v>
      </c>
      <c r="E475" s="183" t="str">
        <f>CONCATENATE(SUM('Раздел 4'!AP33:AP33),"&gt;=",SUM('Раздел 4'!J33:J33))</f>
        <v>0&gt;=0</v>
      </c>
    </row>
    <row r="476" spans="1:5" s="179" customFormat="1" ht="38.25">
      <c r="A476" s="182">
        <f>IF((SUM('Раздел 4'!AP34:AP34)&gt;=SUM('Раздел 4'!J34:J34)),"","Неверно!")</f>
      </c>
      <c r="B476" s="181" t="s">
        <v>893</v>
      </c>
      <c r="C476" s="180" t="s">
        <v>894</v>
      </c>
      <c r="D476" s="180" t="s">
        <v>453</v>
      </c>
      <c r="E476" s="183" t="str">
        <f>CONCATENATE(SUM('Раздел 4'!AP34:AP34),"&gt;=",SUM('Раздел 4'!J34:J34))</f>
        <v>0&gt;=0</v>
      </c>
    </row>
    <row r="477" spans="1:5" s="179" customFormat="1" ht="38.25">
      <c r="A477" s="182">
        <f>IF((SUM('Раздел 4'!AP35:AP35)&gt;=SUM('Раздел 4'!J35:J35)),"","Неверно!")</f>
      </c>
      <c r="B477" s="181" t="s">
        <v>893</v>
      </c>
      <c r="C477" s="180" t="s">
        <v>894</v>
      </c>
      <c r="D477" s="180" t="s">
        <v>453</v>
      </c>
      <c r="E477" s="183" t="str">
        <f>CONCATENATE(SUM('Раздел 4'!AP35:AP35),"&gt;=",SUM('Раздел 4'!J35:J35))</f>
        <v>0&gt;=0</v>
      </c>
    </row>
    <row r="478" spans="1:5" s="179" customFormat="1" ht="38.25">
      <c r="A478" s="182">
        <f>IF((SUM('Раздел 4'!AP36:AP36)&gt;=SUM('Раздел 4'!J36:J36)),"","Неверно!")</f>
      </c>
      <c r="B478" s="181" t="s">
        <v>893</v>
      </c>
      <c r="C478" s="180" t="s">
        <v>894</v>
      </c>
      <c r="D478" s="180" t="s">
        <v>453</v>
      </c>
      <c r="E478" s="183" t="str">
        <f>CONCATENATE(SUM('Раздел 4'!AP36:AP36),"&gt;=",SUM('Раздел 4'!J36:J36))</f>
        <v>0&gt;=0</v>
      </c>
    </row>
    <row r="479" spans="1:5" s="179" customFormat="1" ht="38.25">
      <c r="A479" s="182">
        <f>IF((SUM('Раздел 4'!AP37:AP37)&gt;=SUM('Раздел 4'!J37:J37)),"","Неверно!")</f>
      </c>
      <c r="B479" s="181" t="s">
        <v>893</v>
      </c>
      <c r="C479" s="180" t="s">
        <v>894</v>
      </c>
      <c r="D479" s="180" t="s">
        <v>453</v>
      </c>
      <c r="E479" s="183" t="str">
        <f>CONCATENATE(SUM('Раздел 4'!AP37:AP37),"&gt;=",SUM('Раздел 4'!J37:J37))</f>
        <v>0&gt;=0</v>
      </c>
    </row>
    <row r="480" spans="1:5" s="179" customFormat="1" ht="38.25">
      <c r="A480" s="182">
        <f>IF((SUM('Раздел 4'!AP38:AP38)&gt;=SUM('Раздел 4'!J38:J38)),"","Неверно!")</f>
      </c>
      <c r="B480" s="181" t="s">
        <v>893</v>
      </c>
      <c r="C480" s="180" t="s">
        <v>894</v>
      </c>
      <c r="D480" s="180" t="s">
        <v>453</v>
      </c>
      <c r="E480" s="183" t="str">
        <f>CONCATENATE(SUM('Раздел 4'!AP38:AP38),"&gt;=",SUM('Раздел 4'!J38:J38))</f>
        <v>0&gt;=0</v>
      </c>
    </row>
    <row r="481" spans="1:5" s="179" customFormat="1" ht="38.25">
      <c r="A481" s="182">
        <f>IF((SUM('Раздел 4'!AP39:AP39)&gt;=SUM('Раздел 4'!J39:J39)),"","Неверно!")</f>
      </c>
      <c r="B481" s="181" t="s">
        <v>893</v>
      </c>
      <c r="C481" s="180" t="s">
        <v>894</v>
      </c>
      <c r="D481" s="180" t="s">
        <v>453</v>
      </c>
      <c r="E481" s="183" t="str">
        <f>CONCATENATE(SUM('Раздел 4'!AP39:AP39),"&gt;=",SUM('Раздел 4'!J39:J39))</f>
        <v>0&gt;=0</v>
      </c>
    </row>
    <row r="482" spans="1:5" s="179" customFormat="1" ht="38.25">
      <c r="A482" s="182">
        <f>IF((SUM('Раздел 4'!AP40:AP40)&gt;=SUM('Раздел 4'!J40:J40)),"","Неверно!")</f>
      </c>
      <c r="B482" s="181" t="s">
        <v>893</v>
      </c>
      <c r="C482" s="180" t="s">
        <v>894</v>
      </c>
      <c r="D482" s="180" t="s">
        <v>453</v>
      </c>
      <c r="E482" s="183" t="str">
        <f>CONCATENATE(SUM('Раздел 4'!AP40:AP40),"&gt;=",SUM('Раздел 4'!J40:J40))</f>
        <v>0&gt;=0</v>
      </c>
    </row>
    <row r="483" spans="1:5" s="179" customFormat="1" ht="38.25">
      <c r="A483" s="182">
        <f>IF((SUM('Раздел 4'!AP41:AP41)&gt;=SUM('Раздел 4'!J41:J41)),"","Неверно!")</f>
      </c>
      <c r="B483" s="181" t="s">
        <v>893</v>
      </c>
      <c r="C483" s="180" t="s">
        <v>894</v>
      </c>
      <c r="D483" s="180" t="s">
        <v>453</v>
      </c>
      <c r="E483" s="183" t="str">
        <f>CONCATENATE(SUM('Раздел 4'!AP41:AP41),"&gt;=",SUM('Раздел 4'!J41:J41))</f>
        <v>0&gt;=0</v>
      </c>
    </row>
    <row r="484" spans="1:5" s="179" customFormat="1" ht="38.25">
      <c r="A484" s="182">
        <f>IF((SUM('Раздел 4'!AP42:AP42)&gt;=SUM('Раздел 4'!J42:J42)),"","Неверно!")</f>
      </c>
      <c r="B484" s="181" t="s">
        <v>893</v>
      </c>
      <c r="C484" s="180" t="s">
        <v>894</v>
      </c>
      <c r="D484" s="180" t="s">
        <v>453</v>
      </c>
      <c r="E484" s="183" t="str">
        <f>CONCATENATE(SUM('Раздел 4'!AP42:AP42),"&gt;=",SUM('Раздел 4'!J42:J42))</f>
        <v>0&gt;=0</v>
      </c>
    </row>
    <row r="485" spans="1:5" s="179" customFormat="1" ht="38.25">
      <c r="A485" s="182">
        <f>IF((SUM('Раздел 4'!AP43:AP43)&gt;=SUM('Раздел 4'!J43:J43)),"","Неверно!")</f>
      </c>
      <c r="B485" s="181" t="s">
        <v>893</v>
      </c>
      <c r="C485" s="180" t="s">
        <v>894</v>
      </c>
      <c r="D485" s="180" t="s">
        <v>453</v>
      </c>
      <c r="E485" s="183" t="str">
        <f>CONCATENATE(SUM('Раздел 4'!AP43:AP43),"&gt;=",SUM('Раздел 4'!J43:J43))</f>
        <v>0&gt;=0</v>
      </c>
    </row>
    <row r="486" spans="1:5" s="179" customFormat="1" ht="38.25">
      <c r="A486" s="182">
        <f>IF((SUM('Раздел 4'!AP44:AP44)&gt;=SUM('Раздел 4'!J44:J44)),"","Неверно!")</f>
      </c>
      <c r="B486" s="181" t="s">
        <v>893</v>
      </c>
      <c r="C486" s="180" t="s">
        <v>894</v>
      </c>
      <c r="D486" s="180" t="s">
        <v>453</v>
      </c>
      <c r="E486" s="183" t="str">
        <f>CONCATENATE(SUM('Раздел 4'!AP44:AP44),"&gt;=",SUM('Раздел 4'!J44:J44))</f>
        <v>0&gt;=0</v>
      </c>
    </row>
    <row r="487" spans="1:5" s="179" customFormat="1" ht="38.25">
      <c r="A487" s="182">
        <f>IF((SUM('Раздел 4'!AP45:AP45)&gt;=SUM('Раздел 4'!J45:J45)),"","Неверно!")</f>
      </c>
      <c r="B487" s="181" t="s">
        <v>893</v>
      </c>
      <c r="C487" s="180" t="s">
        <v>894</v>
      </c>
      <c r="D487" s="180" t="s">
        <v>453</v>
      </c>
      <c r="E487" s="183" t="str">
        <f>CONCATENATE(SUM('Раздел 4'!AP45:AP45),"&gt;=",SUM('Раздел 4'!J45:J45))</f>
        <v>0&gt;=0</v>
      </c>
    </row>
    <row r="488" spans="1:5" s="179" customFormat="1" ht="38.25">
      <c r="A488" s="182">
        <f>IF((SUM('Раздел 4'!AP46:AP46)&gt;=SUM('Раздел 4'!J46:J46)),"","Неверно!")</f>
      </c>
      <c r="B488" s="181" t="s">
        <v>893</v>
      </c>
      <c r="C488" s="180" t="s">
        <v>894</v>
      </c>
      <c r="D488" s="180" t="s">
        <v>453</v>
      </c>
      <c r="E488" s="183" t="str">
        <f>CONCATENATE(SUM('Раздел 4'!AP46:AP46),"&gt;=",SUM('Раздел 4'!J46:J46))</f>
        <v>0&gt;=0</v>
      </c>
    </row>
    <row r="489" spans="1:5" s="179" customFormat="1" ht="38.25">
      <c r="A489" s="182">
        <f>IF((SUM('Раздел 4'!AP47:AP47)&gt;=SUM('Раздел 4'!J47:J47)),"","Неверно!")</f>
      </c>
      <c r="B489" s="181" t="s">
        <v>893</v>
      </c>
      <c r="C489" s="180" t="s">
        <v>894</v>
      </c>
      <c r="D489" s="180" t="s">
        <v>453</v>
      </c>
      <c r="E489" s="183" t="str">
        <f>CONCATENATE(SUM('Раздел 4'!AP47:AP47),"&gt;=",SUM('Раздел 4'!J47:J47))</f>
        <v>0&gt;=0</v>
      </c>
    </row>
    <row r="490" spans="1:5" s="179" customFormat="1" ht="38.25">
      <c r="A490" s="182">
        <f>IF((SUM('Раздел 4'!AP48:AP48)&gt;=SUM('Раздел 4'!J48:J48)),"","Неверно!")</f>
      </c>
      <c r="B490" s="181" t="s">
        <v>893</v>
      </c>
      <c r="C490" s="180" t="s">
        <v>894</v>
      </c>
      <c r="D490" s="180" t="s">
        <v>453</v>
      </c>
      <c r="E490" s="183" t="str">
        <f>CONCATENATE(SUM('Раздел 4'!AP48:AP48),"&gt;=",SUM('Раздел 4'!J48:J48))</f>
        <v>0&gt;=0</v>
      </c>
    </row>
    <row r="491" spans="1:5" s="179" customFormat="1" ht="38.25">
      <c r="A491" s="182">
        <f>IF((SUM('Раздел 4'!AP49:AP49)&gt;=SUM('Раздел 4'!J49:J49)),"","Неверно!")</f>
      </c>
      <c r="B491" s="181" t="s">
        <v>893</v>
      </c>
      <c r="C491" s="180" t="s">
        <v>894</v>
      </c>
      <c r="D491" s="180" t="s">
        <v>453</v>
      </c>
      <c r="E491" s="183" t="str">
        <f>CONCATENATE(SUM('Раздел 4'!AP49:AP49),"&gt;=",SUM('Раздел 4'!J49:J49))</f>
        <v>0&gt;=0</v>
      </c>
    </row>
    <row r="492" spans="1:5" s="179" customFormat="1" ht="38.25">
      <c r="A492" s="182">
        <f>IF((SUM('Раздел 4'!AP50:AP50)&gt;=SUM('Раздел 4'!J50:J50)),"","Неверно!")</f>
      </c>
      <c r="B492" s="181" t="s">
        <v>893</v>
      </c>
      <c r="C492" s="180" t="s">
        <v>894</v>
      </c>
      <c r="D492" s="180" t="s">
        <v>453</v>
      </c>
      <c r="E492" s="183" t="str">
        <f>CONCATENATE(SUM('Раздел 4'!AP50:AP50),"&gt;=",SUM('Раздел 4'!J50:J50))</f>
        <v>0&gt;=0</v>
      </c>
    </row>
    <row r="493" spans="1:5" s="179" customFormat="1" ht="38.25">
      <c r="A493" s="182">
        <f>IF((SUM('Раздел 4'!AP51:AP51)&gt;=SUM('Раздел 4'!J51:J51)),"","Неверно!")</f>
      </c>
      <c r="B493" s="181" t="s">
        <v>893</v>
      </c>
      <c r="C493" s="180" t="s">
        <v>894</v>
      </c>
      <c r="D493" s="180" t="s">
        <v>453</v>
      </c>
      <c r="E493" s="183" t="str">
        <f>CONCATENATE(SUM('Раздел 4'!AP51:AP51),"&gt;=",SUM('Раздел 4'!J51:J51))</f>
        <v>1&gt;=1</v>
      </c>
    </row>
    <row r="494" spans="1:5" s="179" customFormat="1" ht="38.25">
      <c r="A494" s="182">
        <f>IF((SUM('Раздел 4'!AP52:AP52)&gt;=SUM('Раздел 4'!J52:J52)),"","Неверно!")</f>
      </c>
      <c r="B494" s="181" t="s">
        <v>893</v>
      </c>
      <c r="C494" s="180" t="s">
        <v>894</v>
      </c>
      <c r="D494" s="180" t="s">
        <v>453</v>
      </c>
      <c r="E494" s="183" t="str">
        <f>CONCATENATE(SUM('Раздел 4'!AP52:AP52),"&gt;=",SUM('Раздел 4'!J52:J52))</f>
        <v>0&gt;=0</v>
      </c>
    </row>
    <row r="495" spans="1:5" s="179" customFormat="1" ht="38.25">
      <c r="A495" s="182">
        <f>IF((SUM('Раздел 4'!AP53:AP53)&gt;=SUM('Раздел 4'!J53:J53)),"","Неверно!")</f>
      </c>
      <c r="B495" s="181" t="s">
        <v>893</v>
      </c>
      <c r="C495" s="180" t="s">
        <v>894</v>
      </c>
      <c r="D495" s="180" t="s">
        <v>453</v>
      </c>
      <c r="E495" s="183" t="str">
        <f>CONCATENATE(SUM('Раздел 4'!AP53:AP53),"&gt;=",SUM('Раздел 4'!J53:J53))</f>
        <v>0&gt;=0</v>
      </c>
    </row>
    <row r="496" spans="1:5" s="179" customFormat="1" ht="38.25">
      <c r="A496" s="182">
        <f>IF((SUM('Раздел 4'!AP54:AP54)&gt;=SUM('Раздел 4'!J54:J54)),"","Неверно!")</f>
      </c>
      <c r="B496" s="181" t="s">
        <v>893</v>
      </c>
      <c r="C496" s="180" t="s">
        <v>894</v>
      </c>
      <c r="D496" s="180" t="s">
        <v>453</v>
      </c>
      <c r="E496" s="183" t="str">
        <f>CONCATENATE(SUM('Раздел 4'!AP54:AP54),"&gt;=",SUM('Раздел 4'!J54:J54))</f>
        <v>0&gt;=0</v>
      </c>
    </row>
    <row r="497" spans="1:5" s="179" customFormat="1" ht="38.25">
      <c r="A497" s="182">
        <f>IF((SUM('Раздел 4'!AP55:AP55)&gt;=SUM('Раздел 4'!J55:J55)),"","Неверно!")</f>
      </c>
      <c r="B497" s="181" t="s">
        <v>893</v>
      </c>
      <c r="C497" s="180" t="s">
        <v>894</v>
      </c>
      <c r="D497" s="180" t="s">
        <v>453</v>
      </c>
      <c r="E497" s="183" t="str">
        <f>CONCATENATE(SUM('Раздел 4'!AP55:AP55),"&gt;=",SUM('Раздел 4'!J55:J55))</f>
        <v>0&gt;=0</v>
      </c>
    </row>
    <row r="498" spans="1:5" s="179" customFormat="1" ht="38.25">
      <c r="A498" s="182">
        <f>IF((SUM('Раздел 4'!AP56:AP56)&gt;=SUM('Раздел 4'!J56:J56)),"","Неверно!")</f>
      </c>
      <c r="B498" s="181" t="s">
        <v>893</v>
      </c>
      <c r="C498" s="180" t="s">
        <v>894</v>
      </c>
      <c r="D498" s="180" t="s">
        <v>453</v>
      </c>
      <c r="E498" s="183" t="str">
        <f>CONCATENATE(SUM('Раздел 4'!AP56:AP56),"&gt;=",SUM('Раздел 4'!J56:J56))</f>
        <v>0&gt;=0</v>
      </c>
    </row>
    <row r="499" spans="1:5" s="179" customFormat="1" ht="38.25">
      <c r="A499" s="182">
        <f>IF((SUM('Раздел 4'!AP57:AP57)&gt;=SUM('Раздел 4'!J57:J57)),"","Неверно!")</f>
      </c>
      <c r="B499" s="181" t="s">
        <v>893</v>
      </c>
      <c r="C499" s="180" t="s">
        <v>894</v>
      </c>
      <c r="D499" s="180" t="s">
        <v>453</v>
      </c>
      <c r="E499" s="183" t="str">
        <f>CONCATENATE(SUM('Раздел 4'!AP57:AP57),"&gt;=",SUM('Раздел 4'!J57:J57))</f>
        <v>1&gt;=1</v>
      </c>
    </row>
    <row r="500" spans="1:5" s="179" customFormat="1" ht="38.25">
      <c r="A500" s="182">
        <f>IF((SUM('Раздел 4'!AP58:AP58)&gt;=SUM('Раздел 4'!J58:J58)),"","Неверно!")</f>
      </c>
      <c r="B500" s="181" t="s">
        <v>893</v>
      </c>
      <c r="C500" s="180" t="s">
        <v>894</v>
      </c>
      <c r="D500" s="180" t="s">
        <v>453</v>
      </c>
      <c r="E500" s="183" t="str">
        <f>CONCATENATE(SUM('Раздел 4'!AP58:AP58),"&gt;=",SUM('Раздел 4'!J58:J58))</f>
        <v>0&gt;=0</v>
      </c>
    </row>
    <row r="501" spans="1:5" s="179" customFormat="1" ht="38.25">
      <c r="A501" s="182">
        <f>IF((SUM('Раздел 4'!AP59:AP59)&gt;=SUM('Раздел 4'!J59:J59)),"","Неверно!")</f>
      </c>
      <c r="B501" s="181" t="s">
        <v>893</v>
      </c>
      <c r="C501" s="180" t="s">
        <v>894</v>
      </c>
      <c r="D501" s="180" t="s">
        <v>453</v>
      </c>
      <c r="E501" s="183" t="str">
        <f>CONCATENATE(SUM('Раздел 4'!AP59:AP59),"&gt;=",SUM('Раздел 4'!J59:J59))</f>
        <v>0&gt;=0</v>
      </c>
    </row>
    <row r="502" spans="1:5" s="179" customFormat="1" ht="38.25">
      <c r="A502" s="182">
        <f>IF((SUM('Раздел 4'!AP60:AP60)&gt;=SUM('Раздел 4'!J60:J60)),"","Неверно!")</f>
      </c>
      <c r="B502" s="181" t="s">
        <v>893</v>
      </c>
      <c r="C502" s="180" t="s">
        <v>894</v>
      </c>
      <c r="D502" s="180" t="s">
        <v>453</v>
      </c>
      <c r="E502" s="183" t="str">
        <f>CONCATENATE(SUM('Раздел 4'!AP60:AP60),"&gt;=",SUM('Раздел 4'!J60:J60))</f>
        <v>0&gt;=0</v>
      </c>
    </row>
    <row r="503" spans="1:5" s="179" customFormat="1" ht="38.25">
      <c r="A503" s="182">
        <f>IF((SUM('Раздел 4'!AP61:AP61)&gt;=SUM('Раздел 4'!J61:J61)),"","Неверно!")</f>
      </c>
      <c r="B503" s="181" t="s">
        <v>893</v>
      </c>
      <c r="C503" s="180" t="s">
        <v>894</v>
      </c>
      <c r="D503" s="180" t="s">
        <v>453</v>
      </c>
      <c r="E503" s="183" t="str">
        <f>CONCATENATE(SUM('Раздел 4'!AP61:AP61),"&gt;=",SUM('Раздел 4'!J61:J61))</f>
        <v>0&gt;=0</v>
      </c>
    </row>
    <row r="504" spans="1:5" s="179" customFormat="1" ht="38.25">
      <c r="A504" s="182">
        <f>IF((SUM('Раздел 4'!AP62:AP62)&gt;=SUM('Раздел 4'!J62:J62)),"","Неверно!")</f>
      </c>
      <c r="B504" s="181" t="s">
        <v>893</v>
      </c>
      <c r="C504" s="180" t="s">
        <v>894</v>
      </c>
      <c r="D504" s="180" t="s">
        <v>453</v>
      </c>
      <c r="E504" s="183" t="str">
        <f>CONCATENATE(SUM('Раздел 4'!AP62:AP62),"&gt;=",SUM('Раздел 4'!J62:J62))</f>
        <v>0&gt;=0</v>
      </c>
    </row>
    <row r="505" spans="1:5" s="179" customFormat="1" ht="38.25">
      <c r="A505" s="182">
        <f>IF((SUM('Раздел 4'!AP9:AP9)&gt;=SUM('Раздел 4'!J9:J9)),"","Неверно!")</f>
      </c>
      <c r="B505" s="181" t="s">
        <v>893</v>
      </c>
      <c r="C505" s="180" t="s">
        <v>894</v>
      </c>
      <c r="D505" s="180" t="s">
        <v>453</v>
      </c>
      <c r="E505" s="183" t="str">
        <f>CONCATENATE(SUM('Раздел 4'!AP9:AP9),"&gt;=",SUM('Раздел 4'!J9:J9))</f>
        <v>1&gt;=1</v>
      </c>
    </row>
    <row r="506" spans="1:5" s="179" customFormat="1" ht="114.75">
      <c r="A506" s="182">
        <f>IF((SUM('Разделы 1, 2'!N18:N18)=SUM('Разделы 1, 2'!F18:F18)+SUM('Разделы 1, 2'!H18:H18)+SUM('Разделы 1, 2'!J18:J18)+SUM('Разделы 1, 2'!L18:L18)),"","Неверно!")</f>
      </c>
      <c r="B506" s="181" t="s">
        <v>895</v>
      </c>
      <c r="C506" s="180" t="s">
        <v>896</v>
      </c>
      <c r="D506" s="180" t="s">
        <v>108</v>
      </c>
      <c r="E506" s="183" t="str">
        <f>CONCATENATE(SUM('Разделы 1, 2'!N18:N18),"=",SUM('Разделы 1, 2'!F18:F18),"+",SUM('Разделы 1, 2'!H18:H18),"+",SUM('Разделы 1, 2'!J18:J18),"+",SUM('Разделы 1, 2'!L18:L18))</f>
        <v>42=0+1+13+28</v>
      </c>
    </row>
    <row r="507" spans="1:5" s="179" customFormat="1" ht="114.75">
      <c r="A507" s="182">
        <f>IF((SUM('Разделы 1, 2'!N19:N19)=SUM('Разделы 1, 2'!F19:F19)+SUM('Разделы 1, 2'!H19:H19)+SUM('Разделы 1, 2'!J19:J19)+SUM('Разделы 1, 2'!L19:L19)),"","Неверно!")</f>
      </c>
      <c r="B507" s="181" t="s">
        <v>895</v>
      </c>
      <c r="C507" s="180" t="s">
        <v>896</v>
      </c>
      <c r="D507" s="180" t="s">
        <v>108</v>
      </c>
      <c r="E507" s="183" t="str">
        <f>CONCATENATE(SUM('Разделы 1, 2'!N19:N19),"=",SUM('Разделы 1, 2'!F19:F19),"+",SUM('Разделы 1, 2'!H19:H19),"+",SUM('Разделы 1, 2'!J19:J19),"+",SUM('Разделы 1, 2'!L19:L19))</f>
        <v>36=0+1+9+26</v>
      </c>
    </row>
    <row r="508" spans="1:5" s="179" customFormat="1" ht="114.75">
      <c r="A508" s="182">
        <f>IF((SUM('Разделы 1, 2'!N20:N20)=SUM('Разделы 1, 2'!F20:F20)+SUM('Разделы 1, 2'!H20:H20)+SUM('Разделы 1, 2'!J20:J20)+SUM('Разделы 1, 2'!L20:L20)),"","Неверно!")</f>
      </c>
      <c r="B508" s="181" t="s">
        <v>895</v>
      </c>
      <c r="C508" s="180" t="s">
        <v>896</v>
      </c>
      <c r="D508" s="180" t="s">
        <v>108</v>
      </c>
      <c r="E508" s="183" t="str">
        <f>CONCATENATE(SUM('Разделы 1, 2'!N20:N20),"=",SUM('Разделы 1, 2'!F20:F20),"+",SUM('Разделы 1, 2'!H20:H20),"+",SUM('Разделы 1, 2'!J20:J20),"+",SUM('Разделы 1, 2'!L20:L20))</f>
        <v>0=0+0+0+0</v>
      </c>
    </row>
    <row r="509" spans="1:5" s="179" customFormat="1" ht="114.75">
      <c r="A509" s="182">
        <f>IF((SUM('Разделы 1, 2'!N21:N21)=SUM('Разделы 1, 2'!F21:F21)+SUM('Разделы 1, 2'!H21:H21)+SUM('Разделы 1, 2'!J21:J21)+SUM('Разделы 1, 2'!L21:L21)),"","Неверно!")</f>
      </c>
      <c r="B509" s="181" t="s">
        <v>895</v>
      </c>
      <c r="C509" s="180" t="s">
        <v>896</v>
      </c>
      <c r="D509" s="180" t="s">
        <v>108</v>
      </c>
      <c r="E509" s="183" t="str">
        <f>CONCATENATE(SUM('Разделы 1, 2'!N21:N21),"=",SUM('Разделы 1, 2'!F21:F21),"+",SUM('Разделы 1, 2'!H21:H21),"+",SUM('Разделы 1, 2'!J21:J21),"+",SUM('Разделы 1, 2'!L21:L21))</f>
        <v>1=0+0+0+1</v>
      </c>
    </row>
    <row r="510" spans="1:5" s="179" customFormat="1" ht="114.75">
      <c r="A510" s="182">
        <f>IF((SUM('Разделы 1, 2'!N22:N22)=SUM('Разделы 1, 2'!F22:F22)+SUM('Разделы 1, 2'!H22:H22)+SUM('Разделы 1, 2'!J22:J22)+SUM('Разделы 1, 2'!L22:L22)),"","Неверно!")</f>
      </c>
      <c r="B510" s="181" t="s">
        <v>895</v>
      </c>
      <c r="C510" s="180" t="s">
        <v>896</v>
      </c>
      <c r="D510" s="180" t="s">
        <v>108</v>
      </c>
      <c r="E510" s="183" t="str">
        <f>CONCATENATE(SUM('Разделы 1, 2'!N22:N22),"=",SUM('Разделы 1, 2'!F22:F22),"+",SUM('Разделы 1, 2'!H22:H22),"+",SUM('Разделы 1, 2'!J22:J22),"+",SUM('Разделы 1, 2'!L22:L22))</f>
        <v>5=0+0+4+1</v>
      </c>
    </row>
    <row r="511" spans="1:5" s="179" customFormat="1" ht="114.75">
      <c r="A511" s="182">
        <f>IF((SUM('Разделы 1, 2'!N23:N23)=SUM('Разделы 1, 2'!F23:F23)+SUM('Разделы 1, 2'!H23:H23)+SUM('Разделы 1, 2'!J23:J23)+SUM('Разделы 1, 2'!L23:L23)),"","Неверно!")</f>
      </c>
      <c r="B511" s="181" t="s">
        <v>895</v>
      </c>
      <c r="C511" s="180" t="s">
        <v>896</v>
      </c>
      <c r="D511" s="180" t="s">
        <v>108</v>
      </c>
      <c r="E511" s="183" t="str">
        <f>CONCATENATE(SUM('Разделы 1, 2'!N23:N23),"=",SUM('Разделы 1, 2'!F23:F23),"+",SUM('Разделы 1, 2'!H23:H23),"+",SUM('Разделы 1, 2'!J23:J23),"+",SUM('Разделы 1, 2'!L23:L23))</f>
        <v>0=0+0+0+0</v>
      </c>
    </row>
    <row r="512" spans="1:5" s="179" customFormat="1" ht="114.75">
      <c r="A512" s="182">
        <f>IF((SUM('Разделы 1, 2'!N24:N24)=SUM('Разделы 1, 2'!F24:F24)+SUM('Разделы 1, 2'!H24:H24)+SUM('Разделы 1, 2'!J24:J24)+SUM('Разделы 1, 2'!L24:L24)),"","Неверно!")</f>
      </c>
      <c r="B512" s="181" t="s">
        <v>895</v>
      </c>
      <c r="C512" s="180" t="s">
        <v>896</v>
      </c>
      <c r="D512" s="180" t="s">
        <v>108</v>
      </c>
      <c r="E512" s="183" t="str">
        <f>CONCATENATE(SUM('Разделы 1, 2'!N24:N24),"=",SUM('Разделы 1, 2'!F24:F24),"+",SUM('Разделы 1, 2'!H24:H24),"+",SUM('Разделы 1, 2'!J24:J24),"+",SUM('Разделы 1, 2'!L24:L24))</f>
        <v>0=0+0+0+0</v>
      </c>
    </row>
    <row r="513" spans="1:5" s="179" customFormat="1" ht="38.25">
      <c r="A513" s="182">
        <f>IF((SUM('Раздел 4'!U9:U9)=SUM('Раздел 3'!R9:R9)),"","Неверно!")</f>
      </c>
      <c r="B513" s="181" t="s">
        <v>897</v>
      </c>
      <c r="C513" s="180" t="s">
        <v>898</v>
      </c>
      <c r="D513" s="180" t="s">
        <v>454</v>
      </c>
      <c r="E513" s="183" t="str">
        <f>CONCATENATE(SUM('Раздел 4'!U9:U9),"=",SUM('Раздел 3'!R9:R9))</f>
        <v>0=0</v>
      </c>
    </row>
    <row r="514" spans="1:5" s="179" customFormat="1" ht="38.25">
      <c r="A514" s="182">
        <f>IF((SUM('Раздел 4'!AA9:AA9)=SUM('Раздел 4'!AA10:AA45)),"","Неверно!")</f>
      </c>
      <c r="B514" s="181" t="s">
        <v>899</v>
      </c>
      <c r="C514" s="180" t="s">
        <v>900</v>
      </c>
      <c r="D514" s="180" t="s">
        <v>455</v>
      </c>
      <c r="E514" s="183" t="str">
        <f>CONCATENATE(SUM('Раздел 4'!AA9:AA9),"=",SUM('Раздел 4'!AA10:AA45))</f>
        <v>2=2</v>
      </c>
    </row>
    <row r="515" spans="1:5" s="179" customFormat="1" ht="38.25">
      <c r="A515" s="182">
        <f>IF((SUM('Раздел 4'!AB9:AB9)=SUM('Раздел 4'!AB10:AB45)),"","Неверно!")</f>
      </c>
      <c r="B515" s="181" t="s">
        <v>899</v>
      </c>
      <c r="C515" s="180" t="s">
        <v>900</v>
      </c>
      <c r="D515" s="180" t="s">
        <v>455</v>
      </c>
      <c r="E515" s="183" t="str">
        <f>CONCATENATE(SUM('Раздел 4'!AB9:AB9),"=",SUM('Раздел 4'!AB10:AB45))</f>
        <v>0=0</v>
      </c>
    </row>
    <row r="516" spans="1:5" s="179" customFormat="1" ht="38.25">
      <c r="A516" s="182">
        <f>IF((SUM('Раздел 4'!AC9:AC9)=SUM('Раздел 4'!AC10:AC45)),"","Неверно!")</f>
      </c>
      <c r="B516" s="181" t="s">
        <v>899</v>
      </c>
      <c r="C516" s="180" t="s">
        <v>900</v>
      </c>
      <c r="D516" s="180" t="s">
        <v>455</v>
      </c>
      <c r="E516" s="183" t="str">
        <f>CONCATENATE(SUM('Раздел 4'!AC9:AC9),"=",SUM('Раздел 4'!AC10:AC45))</f>
        <v>0=0</v>
      </c>
    </row>
    <row r="517" spans="1:5" s="179" customFormat="1" ht="38.25">
      <c r="A517" s="182">
        <f>IF((SUM('Раздел 4'!AD9:AD9)=SUM('Раздел 4'!AD10:AD45)),"","Неверно!")</f>
      </c>
      <c r="B517" s="181" t="s">
        <v>899</v>
      </c>
      <c r="C517" s="180" t="s">
        <v>900</v>
      </c>
      <c r="D517" s="180" t="s">
        <v>455</v>
      </c>
      <c r="E517" s="183" t="str">
        <f>CONCATENATE(SUM('Раздел 4'!AD9:AD9),"=",SUM('Раздел 4'!AD10:AD45))</f>
        <v>0=0</v>
      </c>
    </row>
    <row r="518" spans="1:5" s="179" customFormat="1" ht="38.25">
      <c r="A518" s="182">
        <f>IF((SUM('Раздел 4'!AE9:AE9)=SUM('Раздел 4'!AE10:AE45)),"","Неверно!")</f>
      </c>
      <c r="B518" s="181" t="s">
        <v>899</v>
      </c>
      <c r="C518" s="180" t="s">
        <v>900</v>
      </c>
      <c r="D518" s="180" t="s">
        <v>455</v>
      </c>
      <c r="E518" s="183" t="str">
        <f>CONCATENATE(SUM('Раздел 4'!AE9:AE9),"=",SUM('Раздел 4'!AE10:AE45))</f>
        <v>5=5</v>
      </c>
    </row>
    <row r="519" spans="1:5" s="179" customFormat="1" ht="38.25">
      <c r="A519" s="182">
        <f>IF((SUM('Раздел 4'!AF9:AF9)=SUM('Раздел 4'!AF10:AF45)),"","Неверно!")</f>
      </c>
      <c r="B519" s="181" t="s">
        <v>899</v>
      </c>
      <c r="C519" s="180" t="s">
        <v>900</v>
      </c>
      <c r="D519" s="180" t="s">
        <v>455</v>
      </c>
      <c r="E519" s="183" t="str">
        <f>CONCATENATE(SUM('Раздел 4'!AF9:AF9),"=",SUM('Раздел 4'!AF10:AF45))</f>
        <v>5=5</v>
      </c>
    </row>
    <row r="520" spans="1:5" s="179" customFormat="1" ht="38.25">
      <c r="A520" s="182">
        <f>IF((SUM('Раздел 4'!AG9:AG9)=SUM('Раздел 4'!AG10:AG45)),"","Неверно!")</f>
      </c>
      <c r="B520" s="181" t="s">
        <v>899</v>
      </c>
      <c r="C520" s="180" t="s">
        <v>900</v>
      </c>
      <c r="D520" s="180" t="s">
        <v>455</v>
      </c>
      <c r="E520" s="183" t="str">
        <f>CONCATENATE(SUM('Раздел 4'!AG9:AG9),"=",SUM('Раздел 4'!AG10:AG45))</f>
        <v>0=0</v>
      </c>
    </row>
    <row r="521" spans="1:5" s="179" customFormat="1" ht="38.25">
      <c r="A521" s="182">
        <f>IF((SUM('Раздел 4'!AH9:AH9)=SUM('Раздел 4'!AH10:AH45)),"","Неверно!")</f>
      </c>
      <c r="B521" s="181" t="s">
        <v>899</v>
      </c>
      <c r="C521" s="180" t="s">
        <v>900</v>
      </c>
      <c r="D521" s="180" t="s">
        <v>455</v>
      </c>
      <c r="E521" s="183" t="str">
        <f>CONCATENATE(SUM('Раздел 4'!AH9:AH9),"=",SUM('Раздел 4'!AH10:AH45))</f>
        <v>0=0</v>
      </c>
    </row>
    <row r="522" spans="1:5" s="179" customFormat="1" ht="38.25">
      <c r="A522" s="182">
        <f>IF((SUM('Раздел 4'!AI9:AI9)=SUM('Раздел 4'!AI10:AI45)),"","Неверно!")</f>
      </c>
      <c r="B522" s="181" t="s">
        <v>899</v>
      </c>
      <c r="C522" s="180" t="s">
        <v>900</v>
      </c>
      <c r="D522" s="180" t="s">
        <v>455</v>
      </c>
      <c r="E522" s="183" t="str">
        <f>CONCATENATE(SUM('Раздел 4'!AI9:AI9),"=",SUM('Раздел 4'!AI10:AI45))</f>
        <v>0=0</v>
      </c>
    </row>
    <row r="523" spans="1:5" s="179" customFormat="1" ht="38.25">
      <c r="A523" s="182">
        <f>IF((SUM('Раздел 4'!AJ9:AJ9)=SUM('Раздел 4'!AJ10:AJ45)),"","Неверно!")</f>
      </c>
      <c r="B523" s="181" t="s">
        <v>899</v>
      </c>
      <c r="C523" s="180" t="s">
        <v>900</v>
      </c>
      <c r="D523" s="180" t="s">
        <v>455</v>
      </c>
      <c r="E523" s="183" t="str">
        <f>CONCATENATE(SUM('Раздел 4'!AJ9:AJ9),"=",SUM('Раздел 4'!AJ10:AJ45))</f>
        <v>0=0</v>
      </c>
    </row>
    <row r="524" spans="1:5" s="179" customFormat="1" ht="38.25">
      <c r="A524" s="182">
        <f>IF((SUM('Раздел 4'!AK9:AK9)=SUM('Раздел 4'!AK10:AK45)),"","Неверно!")</f>
      </c>
      <c r="B524" s="181" t="s">
        <v>899</v>
      </c>
      <c r="C524" s="180" t="s">
        <v>900</v>
      </c>
      <c r="D524" s="180" t="s">
        <v>455</v>
      </c>
      <c r="E524" s="183" t="str">
        <f>CONCATENATE(SUM('Раздел 4'!AK9:AK9),"=",SUM('Раздел 4'!AK10:AK45))</f>
        <v>0=0</v>
      </c>
    </row>
    <row r="525" spans="1:5" s="179" customFormat="1" ht="38.25">
      <c r="A525" s="182">
        <f>IF((SUM('Раздел 4'!AL9:AL9)=SUM('Раздел 4'!AL10:AL45)),"","Неверно!")</f>
      </c>
      <c r="B525" s="181" t="s">
        <v>899</v>
      </c>
      <c r="C525" s="180" t="s">
        <v>900</v>
      </c>
      <c r="D525" s="180" t="s">
        <v>455</v>
      </c>
      <c r="E525" s="183" t="str">
        <f>CONCATENATE(SUM('Раздел 4'!AL9:AL9),"=",SUM('Раздел 4'!AL10:AL45))</f>
        <v>41=41</v>
      </c>
    </row>
    <row r="526" spans="1:5" s="179" customFormat="1" ht="38.25">
      <c r="A526" s="182">
        <f>IF((SUM('Раздел 4'!AM9:AM9)=SUM('Раздел 4'!AM10:AM45)),"","Неверно!")</f>
      </c>
      <c r="B526" s="181" t="s">
        <v>899</v>
      </c>
      <c r="C526" s="180" t="s">
        <v>900</v>
      </c>
      <c r="D526" s="180" t="s">
        <v>455</v>
      </c>
      <c r="E526" s="183" t="str">
        <f>CONCATENATE(SUM('Раздел 4'!AM9:AM9),"=",SUM('Раздел 4'!AM10:AM45))</f>
        <v>0=0</v>
      </c>
    </row>
    <row r="527" spans="1:5" s="179" customFormat="1" ht="38.25">
      <c r="A527" s="182">
        <f>IF((SUM('Раздел 4'!AN9:AN9)=SUM('Раздел 4'!AN10:AN45)),"","Неверно!")</f>
      </c>
      <c r="B527" s="181" t="s">
        <v>899</v>
      </c>
      <c r="C527" s="180" t="s">
        <v>900</v>
      </c>
      <c r="D527" s="180" t="s">
        <v>455</v>
      </c>
      <c r="E527" s="183" t="str">
        <f>CONCATENATE(SUM('Раздел 4'!AN9:AN9),"=",SUM('Раздел 4'!AN10:AN45))</f>
        <v>0=0</v>
      </c>
    </row>
    <row r="528" spans="1:5" s="179" customFormat="1" ht="38.25">
      <c r="A528" s="182">
        <f>IF((SUM('Раздел 4'!AO9:AO9)=SUM('Раздел 4'!AO10:AO45)),"","Неверно!")</f>
      </c>
      <c r="B528" s="181" t="s">
        <v>899</v>
      </c>
      <c r="C528" s="180" t="s">
        <v>900</v>
      </c>
      <c r="D528" s="180" t="s">
        <v>455</v>
      </c>
      <c r="E528" s="183" t="str">
        <f>CONCATENATE(SUM('Раздел 4'!AO9:AO9),"=",SUM('Раздел 4'!AO10:AO45))</f>
        <v>17=17</v>
      </c>
    </row>
    <row r="529" spans="1:5" s="179" customFormat="1" ht="38.25">
      <c r="A529" s="182">
        <f>IF((SUM('Раздел 4'!AP9:AP9)=SUM('Раздел 4'!AP10:AP45)),"","Неверно!")</f>
      </c>
      <c r="B529" s="181" t="s">
        <v>899</v>
      </c>
      <c r="C529" s="180" t="s">
        <v>900</v>
      </c>
      <c r="D529" s="180" t="s">
        <v>455</v>
      </c>
      <c r="E529" s="183" t="str">
        <f>CONCATENATE(SUM('Раздел 4'!AP9:AP9),"=",SUM('Раздел 4'!AP10:AP45))</f>
        <v>1=1</v>
      </c>
    </row>
    <row r="530" spans="1:5" s="179" customFormat="1" ht="38.25">
      <c r="A530" s="182">
        <f>IF((SUM('Раздел 4'!AQ9:AQ9)=SUM('Раздел 4'!AQ10:AQ45)),"","Неверно!")</f>
      </c>
      <c r="B530" s="181" t="s">
        <v>899</v>
      </c>
      <c r="C530" s="180" t="s">
        <v>900</v>
      </c>
      <c r="D530" s="180" t="s">
        <v>455</v>
      </c>
      <c r="E530" s="183" t="str">
        <f>CONCATENATE(SUM('Раздел 4'!AQ9:AQ9),"=",SUM('Раздел 4'!AQ10:AQ45))</f>
        <v>0=0</v>
      </c>
    </row>
    <row r="531" spans="1:5" s="179" customFormat="1" ht="38.25">
      <c r="A531" s="182">
        <f>IF((SUM('Раздел 4'!AR9:AR9)=SUM('Раздел 4'!AR10:AR45)),"","Неверно!")</f>
      </c>
      <c r="B531" s="181" t="s">
        <v>899</v>
      </c>
      <c r="C531" s="180" t="s">
        <v>900</v>
      </c>
      <c r="D531" s="180" t="s">
        <v>455</v>
      </c>
      <c r="E531" s="183" t="str">
        <f>CONCATENATE(SUM('Раздел 4'!AR9:AR9),"=",SUM('Раздел 4'!AR10:AR45))</f>
        <v>1=1</v>
      </c>
    </row>
    <row r="532" spans="1:5" s="179" customFormat="1" ht="38.25">
      <c r="A532" s="182">
        <f>IF((SUM('Раздел 4'!AS9:AS9)=SUM('Раздел 4'!AS10:AS45)),"","Неверно!")</f>
      </c>
      <c r="B532" s="181" t="s">
        <v>899</v>
      </c>
      <c r="C532" s="180" t="s">
        <v>900</v>
      </c>
      <c r="D532" s="180" t="s">
        <v>455</v>
      </c>
      <c r="E532" s="183" t="str">
        <f>CONCATENATE(SUM('Раздел 4'!AS9:AS9),"=",SUM('Раздел 4'!AS10:AS45))</f>
        <v>5=5</v>
      </c>
    </row>
    <row r="533" spans="1:5" s="179" customFormat="1" ht="38.25">
      <c r="A533" s="182">
        <f>IF((SUM('Раздел 4'!AT9:AT9)=SUM('Раздел 4'!AT10:AT45)),"","Неверно!")</f>
      </c>
      <c r="B533" s="181" t="s">
        <v>899</v>
      </c>
      <c r="C533" s="180" t="s">
        <v>900</v>
      </c>
      <c r="D533" s="180" t="s">
        <v>455</v>
      </c>
      <c r="E533" s="183" t="str">
        <f>CONCATENATE(SUM('Раздел 4'!AT9:AT9),"=",SUM('Раздел 4'!AT10:AT45))</f>
        <v>0=0</v>
      </c>
    </row>
    <row r="534" spans="1:5" s="179" customFormat="1" ht="38.25">
      <c r="A534" s="182">
        <f>IF((SUM('Раздел 4'!F9:F9)=SUM('Раздел 4'!F10:F45)),"","Неверно!")</f>
      </c>
      <c r="B534" s="181" t="s">
        <v>899</v>
      </c>
      <c r="C534" s="180" t="s">
        <v>900</v>
      </c>
      <c r="D534" s="180" t="s">
        <v>455</v>
      </c>
      <c r="E534" s="183" t="str">
        <f>CONCATENATE(SUM('Раздел 4'!F9:F9),"=",SUM('Раздел 4'!F10:F45))</f>
        <v>42=42</v>
      </c>
    </row>
    <row r="535" spans="1:5" s="179" customFormat="1" ht="38.25">
      <c r="A535" s="182">
        <f>IF((SUM('Раздел 4'!G9:G9)=SUM('Раздел 4'!G10:G45)),"","Неверно!")</f>
      </c>
      <c r="B535" s="181" t="s">
        <v>899</v>
      </c>
      <c r="C535" s="180" t="s">
        <v>900</v>
      </c>
      <c r="D535" s="180" t="s">
        <v>455</v>
      </c>
      <c r="E535" s="183" t="str">
        <f>CONCATENATE(SUM('Раздел 4'!G9:G9),"=",SUM('Раздел 4'!G10:G45))</f>
        <v>1=1</v>
      </c>
    </row>
    <row r="536" spans="1:5" s="179" customFormat="1" ht="38.25">
      <c r="A536" s="182">
        <f>IF((SUM('Раздел 4'!H9:H9)=SUM('Раздел 4'!H10:H45)),"","Неверно!")</f>
      </c>
      <c r="B536" s="181" t="s">
        <v>899</v>
      </c>
      <c r="C536" s="180" t="s">
        <v>900</v>
      </c>
      <c r="D536" s="180" t="s">
        <v>455</v>
      </c>
      <c r="E536" s="183" t="str">
        <f>CONCATENATE(SUM('Раздел 4'!H9:H9),"=",SUM('Раздел 4'!H10:H45))</f>
        <v>0=0</v>
      </c>
    </row>
    <row r="537" spans="1:5" s="179" customFormat="1" ht="38.25">
      <c r="A537" s="182">
        <f>IF((SUM('Раздел 4'!I9:I9)=SUM('Раздел 4'!I10:I45)),"","Неверно!")</f>
      </c>
      <c r="B537" s="181" t="s">
        <v>899</v>
      </c>
      <c r="C537" s="180" t="s">
        <v>900</v>
      </c>
      <c r="D537" s="180" t="s">
        <v>455</v>
      </c>
      <c r="E537" s="183" t="str">
        <f>CONCATENATE(SUM('Раздел 4'!I9:I9),"=",SUM('Раздел 4'!I10:I45))</f>
        <v>0=0</v>
      </c>
    </row>
    <row r="538" spans="1:5" s="179" customFormat="1" ht="38.25">
      <c r="A538" s="182">
        <f>IF((SUM('Раздел 4'!J9:J9)=SUM('Раздел 4'!J10:J45)),"","Неверно!")</f>
      </c>
      <c r="B538" s="181" t="s">
        <v>899</v>
      </c>
      <c r="C538" s="180" t="s">
        <v>900</v>
      </c>
      <c r="D538" s="180" t="s">
        <v>455</v>
      </c>
      <c r="E538" s="183" t="str">
        <f>CONCATENATE(SUM('Раздел 4'!J9:J9),"=",SUM('Раздел 4'!J10:J45))</f>
        <v>1=1</v>
      </c>
    </row>
    <row r="539" spans="1:5" s="179" customFormat="1" ht="38.25">
      <c r="A539" s="182">
        <f>IF((SUM('Раздел 4'!K9:K9)=SUM('Раздел 4'!K10:K45)),"","Неверно!")</f>
      </c>
      <c r="B539" s="181" t="s">
        <v>899</v>
      </c>
      <c r="C539" s="180" t="s">
        <v>900</v>
      </c>
      <c r="D539" s="180" t="s">
        <v>455</v>
      </c>
      <c r="E539" s="183" t="str">
        <f>CONCATENATE(SUM('Раздел 4'!K9:K9),"=",SUM('Раздел 4'!K10:K45))</f>
        <v>0=0</v>
      </c>
    </row>
    <row r="540" spans="1:5" s="179" customFormat="1" ht="38.25">
      <c r="A540" s="182">
        <f>IF((SUM('Раздел 4'!L9:L9)=SUM('Раздел 4'!L10:L45)),"","Неверно!")</f>
      </c>
      <c r="B540" s="181" t="s">
        <v>899</v>
      </c>
      <c r="C540" s="180" t="s">
        <v>900</v>
      </c>
      <c r="D540" s="180" t="s">
        <v>455</v>
      </c>
      <c r="E540" s="183" t="str">
        <f>CONCATENATE(SUM('Раздел 4'!L9:L9),"=",SUM('Раздел 4'!L10:L45))</f>
        <v>0=0</v>
      </c>
    </row>
    <row r="541" spans="1:5" s="179" customFormat="1" ht="38.25">
      <c r="A541" s="182">
        <f>IF((SUM('Раздел 4'!M9:M9)=SUM('Раздел 4'!M10:M45)),"","Неверно!")</f>
      </c>
      <c r="B541" s="181" t="s">
        <v>899</v>
      </c>
      <c r="C541" s="180" t="s">
        <v>900</v>
      </c>
      <c r="D541" s="180" t="s">
        <v>455</v>
      </c>
      <c r="E541" s="183" t="str">
        <f>CONCATENATE(SUM('Раздел 4'!M9:M9),"=",SUM('Раздел 4'!M10:M45))</f>
        <v>2=2</v>
      </c>
    </row>
    <row r="542" spans="1:5" s="179" customFormat="1" ht="38.25">
      <c r="A542" s="182">
        <f>IF((SUM('Раздел 4'!N9:N9)=SUM('Раздел 4'!N10:N45)),"","Неверно!")</f>
      </c>
      <c r="B542" s="181" t="s">
        <v>899</v>
      </c>
      <c r="C542" s="180" t="s">
        <v>900</v>
      </c>
      <c r="D542" s="180" t="s">
        <v>455</v>
      </c>
      <c r="E542" s="183" t="str">
        <f>CONCATENATE(SUM('Раздел 4'!N9:N9),"=",SUM('Раздел 4'!N10:N45))</f>
        <v>0=0</v>
      </c>
    </row>
    <row r="543" spans="1:5" s="179" customFormat="1" ht="38.25">
      <c r="A543" s="182">
        <f>IF((SUM('Раздел 4'!O9:O9)=SUM('Раздел 4'!O10:O45)),"","Неверно!")</f>
      </c>
      <c r="B543" s="181" t="s">
        <v>899</v>
      </c>
      <c r="C543" s="180" t="s">
        <v>900</v>
      </c>
      <c r="D543" s="180" t="s">
        <v>455</v>
      </c>
      <c r="E543" s="183" t="str">
        <f>CONCATENATE(SUM('Раздел 4'!O9:O9),"=",SUM('Раздел 4'!O10:O45))</f>
        <v>0=0</v>
      </c>
    </row>
    <row r="544" spans="1:5" s="179" customFormat="1" ht="38.25">
      <c r="A544" s="182">
        <f>IF((SUM('Раздел 4'!P9:P9)=SUM('Раздел 4'!P10:P45)),"","Неверно!")</f>
      </c>
      <c r="B544" s="181" t="s">
        <v>899</v>
      </c>
      <c r="C544" s="180" t="s">
        <v>900</v>
      </c>
      <c r="D544" s="180" t="s">
        <v>455</v>
      </c>
      <c r="E544" s="183" t="str">
        <f>CONCATENATE(SUM('Раздел 4'!P9:P9),"=",SUM('Раздел 4'!P10:P45))</f>
        <v>1=1</v>
      </c>
    </row>
    <row r="545" spans="1:5" s="179" customFormat="1" ht="38.25">
      <c r="A545" s="182">
        <f>IF((SUM('Раздел 4'!Q9:Q9)=SUM('Раздел 4'!Q10:Q45)),"","Неверно!")</f>
      </c>
      <c r="B545" s="181" t="s">
        <v>899</v>
      </c>
      <c r="C545" s="180" t="s">
        <v>900</v>
      </c>
      <c r="D545" s="180" t="s">
        <v>455</v>
      </c>
      <c r="E545" s="183" t="str">
        <f>CONCATENATE(SUM('Раздел 4'!Q9:Q9),"=",SUM('Раздел 4'!Q10:Q45))</f>
        <v>6=6</v>
      </c>
    </row>
    <row r="546" spans="1:5" s="179" customFormat="1" ht="38.25">
      <c r="A546" s="182">
        <f>IF((SUM('Раздел 4'!R9:R9)=SUM('Раздел 4'!R10:R45)),"","Неверно!")</f>
      </c>
      <c r="B546" s="181" t="s">
        <v>899</v>
      </c>
      <c r="C546" s="180" t="s">
        <v>900</v>
      </c>
      <c r="D546" s="180" t="s">
        <v>455</v>
      </c>
      <c r="E546" s="183" t="str">
        <f>CONCATENATE(SUM('Раздел 4'!R9:R9),"=",SUM('Раздел 4'!R10:R45))</f>
        <v>10=10</v>
      </c>
    </row>
    <row r="547" spans="1:5" s="179" customFormat="1" ht="38.25">
      <c r="A547" s="182">
        <f>IF((SUM('Раздел 4'!S9:S9)=SUM('Раздел 4'!S10:S45)),"","Неверно!")</f>
      </c>
      <c r="B547" s="181" t="s">
        <v>899</v>
      </c>
      <c r="C547" s="180" t="s">
        <v>900</v>
      </c>
      <c r="D547" s="180" t="s">
        <v>455</v>
      </c>
      <c r="E547" s="183" t="str">
        <f>CONCATENATE(SUM('Раздел 4'!S9:S9),"=",SUM('Раздел 4'!S10:S45))</f>
        <v>0=0</v>
      </c>
    </row>
    <row r="548" spans="1:5" s="179" customFormat="1" ht="38.25">
      <c r="A548" s="182">
        <f>IF((SUM('Раздел 4'!T9:T9)=SUM('Раздел 4'!T10:T45)),"","Неверно!")</f>
      </c>
      <c r="B548" s="181" t="s">
        <v>899</v>
      </c>
      <c r="C548" s="180" t="s">
        <v>900</v>
      </c>
      <c r="D548" s="180" t="s">
        <v>455</v>
      </c>
      <c r="E548" s="183" t="str">
        <f>CONCATENATE(SUM('Раздел 4'!T9:T9),"=",SUM('Раздел 4'!T10:T45))</f>
        <v>17=17</v>
      </c>
    </row>
    <row r="549" spans="1:5" s="179" customFormat="1" ht="38.25">
      <c r="A549" s="182">
        <f>IF((SUM('Раздел 4'!U9:U9)=SUM('Раздел 4'!U10:U45)),"","Неверно!")</f>
      </c>
      <c r="B549" s="181" t="s">
        <v>899</v>
      </c>
      <c r="C549" s="180" t="s">
        <v>900</v>
      </c>
      <c r="D549" s="180" t="s">
        <v>455</v>
      </c>
      <c r="E549" s="183" t="str">
        <f>CONCATENATE(SUM('Раздел 4'!U9:U9),"=",SUM('Раздел 4'!U10:U45))</f>
        <v>0=0</v>
      </c>
    </row>
    <row r="550" spans="1:5" s="179" customFormat="1" ht="38.25">
      <c r="A550" s="182">
        <f>IF((SUM('Раздел 4'!V9:V9)=SUM('Раздел 4'!V10:V45)),"","Неверно!")</f>
      </c>
      <c r="B550" s="181" t="s">
        <v>899</v>
      </c>
      <c r="C550" s="180" t="s">
        <v>900</v>
      </c>
      <c r="D550" s="180" t="s">
        <v>455</v>
      </c>
      <c r="E550" s="183" t="str">
        <f>CONCATENATE(SUM('Раздел 4'!V9:V9),"=",SUM('Раздел 4'!V10:V45))</f>
        <v>0=0</v>
      </c>
    </row>
    <row r="551" spans="1:5" s="179" customFormat="1" ht="38.25">
      <c r="A551" s="182">
        <f>IF((SUM('Раздел 4'!W9:W9)=SUM('Раздел 4'!W10:W45)),"","Неверно!")</f>
      </c>
      <c r="B551" s="181" t="s">
        <v>899</v>
      </c>
      <c r="C551" s="180" t="s">
        <v>900</v>
      </c>
      <c r="D551" s="180" t="s">
        <v>455</v>
      </c>
      <c r="E551" s="183" t="str">
        <f>CONCATENATE(SUM('Раздел 4'!W9:W9),"=",SUM('Раздел 4'!W10:W45))</f>
        <v>7=7</v>
      </c>
    </row>
    <row r="552" spans="1:5" s="179" customFormat="1" ht="38.25">
      <c r="A552" s="182">
        <f>IF((SUM('Раздел 4'!X9:X9)=SUM('Раздел 4'!X10:X45)),"","Неверно!")</f>
      </c>
      <c r="B552" s="181" t="s">
        <v>899</v>
      </c>
      <c r="C552" s="180" t="s">
        <v>900</v>
      </c>
      <c r="D552" s="180" t="s">
        <v>455</v>
      </c>
      <c r="E552" s="183" t="str">
        <f>CONCATENATE(SUM('Раздел 4'!X9:X9),"=",SUM('Раздел 4'!X10:X45))</f>
        <v>4=4</v>
      </c>
    </row>
    <row r="553" spans="1:5" s="179" customFormat="1" ht="38.25">
      <c r="A553" s="182">
        <f>IF((SUM('Раздел 4'!Y9:Y9)=SUM('Раздел 4'!Y10:Y45)),"","Неверно!")</f>
      </c>
      <c r="B553" s="181" t="s">
        <v>899</v>
      </c>
      <c r="C553" s="180" t="s">
        <v>900</v>
      </c>
      <c r="D553" s="180" t="s">
        <v>455</v>
      </c>
      <c r="E553" s="183" t="str">
        <f>CONCATENATE(SUM('Раздел 4'!Y9:Y9),"=",SUM('Раздел 4'!Y10:Y45))</f>
        <v>3=3</v>
      </c>
    </row>
    <row r="554" spans="1:5" s="179" customFormat="1" ht="38.25">
      <c r="A554" s="182">
        <f>IF((SUM('Раздел 4'!Z9:Z9)=SUM('Раздел 4'!Z10:Z45)),"","Неверно!")</f>
      </c>
      <c r="B554" s="181" t="s">
        <v>899</v>
      </c>
      <c r="C554" s="180" t="s">
        <v>900</v>
      </c>
      <c r="D554" s="180" t="s">
        <v>455</v>
      </c>
      <c r="E554" s="183" t="str">
        <f>CONCATENATE(SUM('Раздел 4'!Z9:Z9),"=",SUM('Раздел 4'!Z10:Z45))</f>
        <v>1=1</v>
      </c>
    </row>
    <row r="555" spans="1:5" s="179" customFormat="1" ht="38.25">
      <c r="A555" s="182">
        <f>IF((SUM('Раздел 4'!T10:T10)=SUM('Раздел 4'!N10:S10)),"","Неверно!")</f>
      </c>
      <c r="B555" s="181" t="s">
        <v>901</v>
      </c>
      <c r="C555" s="180" t="s">
        <v>902</v>
      </c>
      <c r="D555" s="180" t="s">
        <v>130</v>
      </c>
      <c r="E555" s="183" t="str">
        <f>CONCATENATE(SUM('Раздел 4'!T10:T10),"=",SUM('Раздел 4'!N10:S10))</f>
        <v>0=0</v>
      </c>
    </row>
    <row r="556" spans="1:5" s="179" customFormat="1" ht="38.25">
      <c r="A556" s="182">
        <f>IF((SUM('Раздел 4'!T11:T11)=SUM('Раздел 4'!N11:S11)),"","Неверно!")</f>
      </c>
      <c r="B556" s="181" t="s">
        <v>901</v>
      </c>
      <c r="C556" s="180" t="s">
        <v>902</v>
      </c>
      <c r="D556" s="180" t="s">
        <v>130</v>
      </c>
      <c r="E556" s="183" t="str">
        <f>CONCATENATE(SUM('Раздел 4'!T11:T11),"=",SUM('Раздел 4'!N11:S11))</f>
        <v>0=0</v>
      </c>
    </row>
    <row r="557" spans="1:5" s="179" customFormat="1" ht="38.25">
      <c r="A557" s="182">
        <f>IF((SUM('Раздел 4'!T12:T12)=SUM('Раздел 4'!N12:S12)),"","Неверно!")</f>
      </c>
      <c r="B557" s="181" t="s">
        <v>901</v>
      </c>
      <c r="C557" s="180" t="s">
        <v>902</v>
      </c>
      <c r="D557" s="180" t="s">
        <v>130</v>
      </c>
      <c r="E557" s="183" t="str">
        <f>CONCATENATE(SUM('Раздел 4'!T12:T12),"=",SUM('Раздел 4'!N12:S12))</f>
        <v>0=0</v>
      </c>
    </row>
    <row r="558" spans="1:5" s="179" customFormat="1" ht="38.25">
      <c r="A558" s="182">
        <f>IF((SUM('Раздел 4'!T13:T13)=SUM('Раздел 4'!N13:S13)),"","Неверно!")</f>
      </c>
      <c r="B558" s="181" t="s">
        <v>901</v>
      </c>
      <c r="C558" s="180" t="s">
        <v>902</v>
      </c>
      <c r="D558" s="180" t="s">
        <v>130</v>
      </c>
      <c r="E558" s="183" t="str">
        <f>CONCATENATE(SUM('Раздел 4'!T13:T13),"=",SUM('Раздел 4'!N13:S13))</f>
        <v>0=0</v>
      </c>
    </row>
    <row r="559" spans="1:5" s="179" customFormat="1" ht="38.25">
      <c r="A559" s="182">
        <f>IF((SUM('Раздел 4'!T14:T14)=SUM('Раздел 4'!N14:S14)),"","Неверно!")</f>
      </c>
      <c r="B559" s="181" t="s">
        <v>901</v>
      </c>
      <c r="C559" s="180" t="s">
        <v>902</v>
      </c>
      <c r="D559" s="180" t="s">
        <v>130</v>
      </c>
      <c r="E559" s="183" t="str">
        <f>CONCATENATE(SUM('Раздел 4'!T14:T14),"=",SUM('Раздел 4'!N14:S14))</f>
        <v>0=0</v>
      </c>
    </row>
    <row r="560" spans="1:5" s="179" customFormat="1" ht="38.25">
      <c r="A560" s="182">
        <f>IF((SUM('Раздел 4'!T15:T15)=SUM('Раздел 4'!N15:S15)),"","Неверно!")</f>
      </c>
      <c r="B560" s="181" t="s">
        <v>901</v>
      </c>
      <c r="C560" s="180" t="s">
        <v>902</v>
      </c>
      <c r="D560" s="180" t="s">
        <v>130</v>
      </c>
      <c r="E560" s="183" t="str">
        <f>CONCATENATE(SUM('Раздел 4'!T15:T15),"=",SUM('Раздел 4'!N15:S15))</f>
        <v>0=0</v>
      </c>
    </row>
    <row r="561" spans="1:5" s="179" customFormat="1" ht="38.25">
      <c r="A561" s="182">
        <f>IF((SUM('Раздел 4'!T16:T16)=SUM('Раздел 4'!N16:S16)),"","Неверно!")</f>
      </c>
      <c r="B561" s="181" t="s">
        <v>901</v>
      </c>
      <c r="C561" s="180" t="s">
        <v>902</v>
      </c>
      <c r="D561" s="180" t="s">
        <v>130</v>
      </c>
      <c r="E561" s="183" t="str">
        <f>CONCATENATE(SUM('Раздел 4'!T16:T16),"=",SUM('Раздел 4'!N16:S16))</f>
        <v>1=1</v>
      </c>
    </row>
    <row r="562" spans="1:5" s="179" customFormat="1" ht="38.25">
      <c r="A562" s="182">
        <f>IF((SUM('Раздел 4'!T17:T17)=SUM('Раздел 4'!N17:S17)),"","Неверно!")</f>
      </c>
      <c r="B562" s="181" t="s">
        <v>901</v>
      </c>
      <c r="C562" s="180" t="s">
        <v>902</v>
      </c>
      <c r="D562" s="180" t="s">
        <v>130</v>
      </c>
      <c r="E562" s="183" t="str">
        <f>CONCATENATE(SUM('Раздел 4'!T17:T17),"=",SUM('Раздел 4'!N17:S17))</f>
        <v>0=0</v>
      </c>
    </row>
    <row r="563" spans="1:5" s="179" customFormat="1" ht="38.25">
      <c r="A563" s="182">
        <f>IF((SUM('Раздел 4'!T18:T18)=SUM('Раздел 4'!N18:S18)),"","Неверно!")</f>
      </c>
      <c r="B563" s="181" t="s">
        <v>901</v>
      </c>
      <c r="C563" s="180" t="s">
        <v>902</v>
      </c>
      <c r="D563" s="180" t="s">
        <v>130</v>
      </c>
      <c r="E563" s="183" t="str">
        <f>CONCATENATE(SUM('Раздел 4'!T18:T18),"=",SUM('Раздел 4'!N18:S18))</f>
        <v>1=1</v>
      </c>
    </row>
    <row r="564" spans="1:5" s="179" customFormat="1" ht="38.25">
      <c r="A564" s="182">
        <f>IF((SUM('Раздел 4'!T19:T19)=SUM('Раздел 4'!N19:S19)),"","Неверно!")</f>
      </c>
      <c r="B564" s="181" t="s">
        <v>901</v>
      </c>
      <c r="C564" s="180" t="s">
        <v>902</v>
      </c>
      <c r="D564" s="180" t="s">
        <v>130</v>
      </c>
      <c r="E564" s="183" t="str">
        <f>CONCATENATE(SUM('Раздел 4'!T19:T19),"=",SUM('Раздел 4'!N19:S19))</f>
        <v>0=0</v>
      </c>
    </row>
    <row r="565" spans="1:5" s="179" customFormat="1" ht="38.25">
      <c r="A565" s="182">
        <f>IF((SUM('Раздел 4'!T20:T20)=SUM('Раздел 4'!N20:S20)),"","Неверно!")</f>
      </c>
      <c r="B565" s="181" t="s">
        <v>901</v>
      </c>
      <c r="C565" s="180" t="s">
        <v>902</v>
      </c>
      <c r="D565" s="180" t="s">
        <v>130</v>
      </c>
      <c r="E565" s="183" t="str">
        <f>CONCATENATE(SUM('Раздел 4'!T20:T20),"=",SUM('Раздел 4'!N20:S20))</f>
        <v>2=2</v>
      </c>
    </row>
    <row r="566" spans="1:5" s="179" customFormat="1" ht="38.25">
      <c r="A566" s="182">
        <f>IF((SUM('Раздел 4'!T21:T21)=SUM('Раздел 4'!N21:S21)),"","Неверно!")</f>
      </c>
      <c r="B566" s="181" t="s">
        <v>901</v>
      </c>
      <c r="C566" s="180" t="s">
        <v>902</v>
      </c>
      <c r="D566" s="180" t="s">
        <v>130</v>
      </c>
      <c r="E566" s="183" t="str">
        <f>CONCATENATE(SUM('Раздел 4'!T21:T21),"=",SUM('Раздел 4'!N21:S21))</f>
        <v>0=0</v>
      </c>
    </row>
    <row r="567" spans="1:5" s="179" customFormat="1" ht="38.25">
      <c r="A567" s="182">
        <f>IF((SUM('Раздел 4'!T22:T22)=SUM('Раздел 4'!N22:S22)),"","Неверно!")</f>
      </c>
      <c r="B567" s="181" t="s">
        <v>901</v>
      </c>
      <c r="C567" s="180" t="s">
        <v>902</v>
      </c>
      <c r="D567" s="180" t="s">
        <v>130</v>
      </c>
      <c r="E567" s="183" t="str">
        <f>CONCATENATE(SUM('Раздел 4'!T22:T22),"=",SUM('Раздел 4'!N22:S22))</f>
        <v>0=0</v>
      </c>
    </row>
    <row r="568" spans="1:5" s="179" customFormat="1" ht="38.25">
      <c r="A568" s="182">
        <f>IF((SUM('Раздел 4'!T23:T23)=SUM('Раздел 4'!N23:S23)),"","Неверно!")</f>
      </c>
      <c r="B568" s="181" t="s">
        <v>901</v>
      </c>
      <c r="C568" s="180" t="s">
        <v>902</v>
      </c>
      <c r="D568" s="180" t="s">
        <v>130</v>
      </c>
      <c r="E568" s="183" t="str">
        <f>CONCATENATE(SUM('Раздел 4'!T23:T23),"=",SUM('Раздел 4'!N23:S23))</f>
        <v>0=0</v>
      </c>
    </row>
    <row r="569" spans="1:5" s="179" customFormat="1" ht="38.25">
      <c r="A569" s="182">
        <f>IF((SUM('Раздел 4'!T24:T24)=SUM('Раздел 4'!N24:S24)),"","Неверно!")</f>
      </c>
      <c r="B569" s="181" t="s">
        <v>901</v>
      </c>
      <c r="C569" s="180" t="s">
        <v>902</v>
      </c>
      <c r="D569" s="180" t="s">
        <v>130</v>
      </c>
      <c r="E569" s="183" t="str">
        <f>CONCATENATE(SUM('Раздел 4'!T24:T24),"=",SUM('Раздел 4'!N24:S24))</f>
        <v>0=0</v>
      </c>
    </row>
    <row r="570" spans="1:5" s="179" customFormat="1" ht="38.25">
      <c r="A570" s="182">
        <f>IF((SUM('Раздел 4'!T25:T25)=SUM('Раздел 4'!N25:S25)),"","Неверно!")</f>
      </c>
      <c r="B570" s="181" t="s">
        <v>901</v>
      </c>
      <c r="C570" s="180" t="s">
        <v>902</v>
      </c>
      <c r="D570" s="180" t="s">
        <v>130</v>
      </c>
      <c r="E570" s="183" t="str">
        <f>CONCATENATE(SUM('Раздел 4'!T25:T25),"=",SUM('Раздел 4'!N25:S25))</f>
        <v>0=0</v>
      </c>
    </row>
    <row r="571" spans="1:5" s="179" customFormat="1" ht="38.25">
      <c r="A571" s="182">
        <f>IF((SUM('Раздел 4'!T26:T26)=SUM('Раздел 4'!N26:S26)),"","Неверно!")</f>
      </c>
      <c r="B571" s="181" t="s">
        <v>901</v>
      </c>
      <c r="C571" s="180" t="s">
        <v>902</v>
      </c>
      <c r="D571" s="180" t="s">
        <v>130</v>
      </c>
      <c r="E571" s="183" t="str">
        <f>CONCATENATE(SUM('Раздел 4'!T26:T26),"=",SUM('Раздел 4'!N26:S26))</f>
        <v>0=0</v>
      </c>
    </row>
    <row r="572" spans="1:5" s="179" customFormat="1" ht="38.25">
      <c r="A572" s="182">
        <f>IF((SUM('Раздел 4'!T27:T27)=SUM('Раздел 4'!N27:S27)),"","Неверно!")</f>
      </c>
      <c r="B572" s="181" t="s">
        <v>901</v>
      </c>
      <c r="C572" s="180" t="s">
        <v>902</v>
      </c>
      <c r="D572" s="180" t="s">
        <v>130</v>
      </c>
      <c r="E572" s="183" t="str">
        <f>CONCATENATE(SUM('Раздел 4'!T27:T27),"=",SUM('Раздел 4'!N27:S27))</f>
        <v>0=0</v>
      </c>
    </row>
    <row r="573" spans="1:5" s="179" customFormat="1" ht="38.25">
      <c r="A573" s="182">
        <f>IF((SUM('Раздел 4'!T28:T28)=SUM('Раздел 4'!N28:S28)),"","Неверно!")</f>
      </c>
      <c r="B573" s="181" t="s">
        <v>901</v>
      </c>
      <c r="C573" s="180" t="s">
        <v>902</v>
      </c>
      <c r="D573" s="180" t="s">
        <v>130</v>
      </c>
      <c r="E573" s="183" t="str">
        <f>CONCATENATE(SUM('Раздел 4'!T28:T28),"=",SUM('Раздел 4'!N28:S28))</f>
        <v>0=0</v>
      </c>
    </row>
    <row r="574" spans="1:5" s="179" customFormat="1" ht="38.25">
      <c r="A574" s="182">
        <f>IF((SUM('Раздел 4'!T29:T29)=SUM('Раздел 4'!N29:S29)),"","Неверно!")</f>
      </c>
      <c r="B574" s="181" t="s">
        <v>901</v>
      </c>
      <c r="C574" s="180" t="s">
        <v>902</v>
      </c>
      <c r="D574" s="180" t="s">
        <v>130</v>
      </c>
      <c r="E574" s="183" t="str">
        <f>CONCATENATE(SUM('Раздел 4'!T29:T29),"=",SUM('Раздел 4'!N29:S29))</f>
        <v>0=0</v>
      </c>
    </row>
    <row r="575" spans="1:5" s="179" customFormat="1" ht="38.25">
      <c r="A575" s="182">
        <f>IF((SUM('Раздел 4'!T30:T30)=SUM('Раздел 4'!N30:S30)),"","Неверно!")</f>
      </c>
      <c r="B575" s="181" t="s">
        <v>901</v>
      </c>
      <c r="C575" s="180" t="s">
        <v>902</v>
      </c>
      <c r="D575" s="180" t="s">
        <v>130</v>
      </c>
      <c r="E575" s="183" t="str">
        <f>CONCATENATE(SUM('Раздел 4'!T30:T30),"=",SUM('Раздел 4'!N30:S30))</f>
        <v>0=0</v>
      </c>
    </row>
    <row r="576" spans="1:5" s="179" customFormat="1" ht="38.25">
      <c r="A576" s="182">
        <f>IF((SUM('Раздел 4'!T31:T31)=SUM('Раздел 4'!N31:S31)),"","Неверно!")</f>
      </c>
      <c r="B576" s="181" t="s">
        <v>901</v>
      </c>
      <c r="C576" s="180" t="s">
        <v>902</v>
      </c>
      <c r="D576" s="180" t="s">
        <v>130</v>
      </c>
      <c r="E576" s="183" t="str">
        <f>CONCATENATE(SUM('Раздел 4'!T31:T31),"=",SUM('Раздел 4'!N31:S31))</f>
        <v>0=0</v>
      </c>
    </row>
    <row r="577" spans="1:5" s="179" customFormat="1" ht="38.25">
      <c r="A577" s="182">
        <f>IF((SUM('Раздел 4'!T32:T32)=SUM('Раздел 4'!N32:S32)),"","Неверно!")</f>
      </c>
      <c r="B577" s="181" t="s">
        <v>901</v>
      </c>
      <c r="C577" s="180" t="s">
        <v>902</v>
      </c>
      <c r="D577" s="180" t="s">
        <v>130</v>
      </c>
      <c r="E577" s="183" t="str">
        <f>CONCATENATE(SUM('Раздел 4'!T32:T32),"=",SUM('Раздел 4'!N32:S32))</f>
        <v>0=0</v>
      </c>
    </row>
    <row r="578" spans="1:5" s="179" customFormat="1" ht="38.25">
      <c r="A578" s="182">
        <f>IF((SUM('Раздел 4'!T33:T33)=SUM('Раздел 4'!N33:S33)),"","Неверно!")</f>
      </c>
      <c r="B578" s="181" t="s">
        <v>901</v>
      </c>
      <c r="C578" s="180" t="s">
        <v>902</v>
      </c>
      <c r="D578" s="180" t="s">
        <v>130</v>
      </c>
      <c r="E578" s="183" t="str">
        <f>CONCATENATE(SUM('Раздел 4'!T33:T33),"=",SUM('Раздел 4'!N33:S33))</f>
        <v>12=12</v>
      </c>
    </row>
    <row r="579" spans="1:5" s="179" customFormat="1" ht="38.25">
      <c r="A579" s="182">
        <f>IF((SUM('Раздел 4'!T34:T34)=SUM('Раздел 4'!N34:S34)),"","Неверно!")</f>
      </c>
      <c r="B579" s="181" t="s">
        <v>901</v>
      </c>
      <c r="C579" s="180" t="s">
        <v>902</v>
      </c>
      <c r="D579" s="180" t="s">
        <v>130</v>
      </c>
      <c r="E579" s="183" t="str">
        <f>CONCATENATE(SUM('Раздел 4'!T34:T34),"=",SUM('Раздел 4'!N34:S34))</f>
        <v>0=0</v>
      </c>
    </row>
    <row r="580" spans="1:5" s="179" customFormat="1" ht="38.25">
      <c r="A580" s="182">
        <f>IF((SUM('Раздел 4'!T35:T35)=SUM('Раздел 4'!N35:S35)),"","Неверно!")</f>
      </c>
      <c r="B580" s="181" t="s">
        <v>901</v>
      </c>
      <c r="C580" s="180" t="s">
        <v>902</v>
      </c>
      <c r="D580" s="180" t="s">
        <v>130</v>
      </c>
      <c r="E580" s="183" t="str">
        <f>CONCATENATE(SUM('Раздел 4'!T35:T35),"=",SUM('Раздел 4'!N35:S35))</f>
        <v>1=1</v>
      </c>
    </row>
    <row r="581" spans="1:5" s="179" customFormat="1" ht="38.25">
      <c r="A581" s="182">
        <f>IF((SUM('Раздел 4'!T36:T36)=SUM('Раздел 4'!N36:S36)),"","Неверно!")</f>
      </c>
      <c r="B581" s="181" t="s">
        <v>901</v>
      </c>
      <c r="C581" s="180" t="s">
        <v>902</v>
      </c>
      <c r="D581" s="180" t="s">
        <v>130</v>
      </c>
      <c r="E581" s="183" t="str">
        <f>CONCATENATE(SUM('Раздел 4'!T36:T36),"=",SUM('Раздел 4'!N36:S36))</f>
        <v>0=0</v>
      </c>
    </row>
    <row r="582" spans="1:5" s="179" customFormat="1" ht="38.25">
      <c r="A582" s="182">
        <f>IF((SUM('Раздел 4'!T37:T37)=SUM('Раздел 4'!N37:S37)),"","Неверно!")</f>
      </c>
      <c r="B582" s="181" t="s">
        <v>901</v>
      </c>
      <c r="C582" s="180" t="s">
        <v>902</v>
      </c>
      <c r="D582" s="180" t="s">
        <v>130</v>
      </c>
      <c r="E582" s="183" t="str">
        <f>CONCATENATE(SUM('Раздел 4'!T37:T37),"=",SUM('Раздел 4'!N37:S37))</f>
        <v>0=0</v>
      </c>
    </row>
    <row r="583" spans="1:5" s="179" customFormat="1" ht="38.25">
      <c r="A583" s="182">
        <f>IF((SUM('Раздел 4'!T38:T38)=SUM('Раздел 4'!N38:S38)),"","Неверно!")</f>
      </c>
      <c r="B583" s="181" t="s">
        <v>901</v>
      </c>
      <c r="C583" s="180" t="s">
        <v>902</v>
      </c>
      <c r="D583" s="180" t="s">
        <v>130</v>
      </c>
      <c r="E583" s="183" t="str">
        <f>CONCATENATE(SUM('Раздел 4'!T38:T38),"=",SUM('Раздел 4'!N38:S38))</f>
        <v>0=0</v>
      </c>
    </row>
    <row r="584" spans="1:5" s="179" customFormat="1" ht="38.25">
      <c r="A584" s="182">
        <f>IF((SUM('Раздел 4'!T39:T39)=SUM('Раздел 4'!N39:S39)),"","Неверно!")</f>
      </c>
      <c r="B584" s="181" t="s">
        <v>901</v>
      </c>
      <c r="C584" s="180" t="s">
        <v>902</v>
      </c>
      <c r="D584" s="180" t="s">
        <v>130</v>
      </c>
      <c r="E584" s="183" t="str">
        <f>CONCATENATE(SUM('Раздел 4'!T39:T39),"=",SUM('Раздел 4'!N39:S39))</f>
        <v>0=0</v>
      </c>
    </row>
    <row r="585" spans="1:5" s="179" customFormat="1" ht="38.25">
      <c r="A585" s="182">
        <f>IF((SUM('Раздел 4'!T40:T40)=SUM('Раздел 4'!N40:S40)),"","Неверно!")</f>
      </c>
      <c r="B585" s="181" t="s">
        <v>901</v>
      </c>
      <c r="C585" s="180" t="s">
        <v>902</v>
      </c>
      <c r="D585" s="180" t="s">
        <v>130</v>
      </c>
      <c r="E585" s="183" t="str">
        <f>CONCATENATE(SUM('Раздел 4'!T40:T40),"=",SUM('Раздел 4'!N40:S40))</f>
        <v>0=0</v>
      </c>
    </row>
    <row r="586" spans="1:5" s="179" customFormat="1" ht="38.25">
      <c r="A586" s="182">
        <f>IF((SUM('Раздел 4'!T41:T41)=SUM('Раздел 4'!N41:S41)),"","Неверно!")</f>
      </c>
      <c r="B586" s="181" t="s">
        <v>901</v>
      </c>
      <c r="C586" s="180" t="s">
        <v>902</v>
      </c>
      <c r="D586" s="180" t="s">
        <v>130</v>
      </c>
      <c r="E586" s="183" t="str">
        <f>CONCATENATE(SUM('Раздел 4'!T41:T41),"=",SUM('Раздел 4'!N41:S41))</f>
        <v>0=0</v>
      </c>
    </row>
    <row r="587" spans="1:5" s="179" customFormat="1" ht="38.25">
      <c r="A587" s="182">
        <f>IF((SUM('Раздел 4'!T42:T42)=SUM('Раздел 4'!N42:S42)),"","Неверно!")</f>
      </c>
      <c r="B587" s="181" t="s">
        <v>901</v>
      </c>
      <c r="C587" s="180" t="s">
        <v>902</v>
      </c>
      <c r="D587" s="180" t="s">
        <v>130</v>
      </c>
      <c r="E587" s="183" t="str">
        <f>CONCATENATE(SUM('Раздел 4'!T42:T42),"=",SUM('Раздел 4'!N42:S42))</f>
        <v>0=0</v>
      </c>
    </row>
    <row r="588" spans="1:5" s="179" customFormat="1" ht="38.25">
      <c r="A588" s="182">
        <f>IF((SUM('Раздел 4'!T43:T43)=SUM('Раздел 4'!N43:S43)),"","Неверно!")</f>
      </c>
      <c r="B588" s="181" t="s">
        <v>901</v>
      </c>
      <c r="C588" s="180" t="s">
        <v>902</v>
      </c>
      <c r="D588" s="180" t="s">
        <v>130</v>
      </c>
      <c r="E588" s="183" t="str">
        <f>CONCATENATE(SUM('Раздел 4'!T43:T43),"=",SUM('Раздел 4'!N43:S43))</f>
        <v>0=0</v>
      </c>
    </row>
    <row r="589" spans="1:5" s="179" customFormat="1" ht="38.25">
      <c r="A589" s="182">
        <f>IF((SUM('Раздел 4'!T44:T44)=SUM('Раздел 4'!N44:S44)),"","Неверно!")</f>
      </c>
      <c r="B589" s="181" t="s">
        <v>901</v>
      </c>
      <c r="C589" s="180" t="s">
        <v>902</v>
      </c>
      <c r="D589" s="180" t="s">
        <v>130</v>
      </c>
      <c r="E589" s="183" t="str">
        <f>CONCATENATE(SUM('Раздел 4'!T44:T44),"=",SUM('Раздел 4'!N44:S44))</f>
        <v>0=0</v>
      </c>
    </row>
    <row r="590" spans="1:5" s="179" customFormat="1" ht="38.25">
      <c r="A590" s="182">
        <f>IF((SUM('Раздел 4'!T45:T45)=SUM('Раздел 4'!N45:S45)),"","Неверно!")</f>
      </c>
      <c r="B590" s="181" t="s">
        <v>901</v>
      </c>
      <c r="C590" s="180" t="s">
        <v>902</v>
      </c>
      <c r="D590" s="180" t="s">
        <v>130</v>
      </c>
      <c r="E590" s="183" t="str">
        <f>CONCATENATE(SUM('Раздел 4'!T45:T45),"=",SUM('Раздел 4'!N45:S45))</f>
        <v>0=0</v>
      </c>
    </row>
    <row r="591" spans="1:5" s="179" customFormat="1" ht="38.25">
      <c r="A591" s="182">
        <f>IF((SUM('Раздел 4'!T46:T46)=SUM('Раздел 4'!N46:S46)),"","Неверно!")</f>
      </c>
      <c r="B591" s="181" t="s">
        <v>901</v>
      </c>
      <c r="C591" s="180" t="s">
        <v>902</v>
      </c>
      <c r="D591" s="180" t="s">
        <v>130</v>
      </c>
      <c r="E591" s="183" t="str">
        <f>CONCATENATE(SUM('Раздел 4'!T46:T46),"=",SUM('Раздел 4'!N46:S46))</f>
        <v>0=0</v>
      </c>
    </row>
    <row r="592" spans="1:5" s="179" customFormat="1" ht="38.25">
      <c r="A592" s="182">
        <f>IF((SUM('Раздел 4'!T47:T47)=SUM('Раздел 4'!N47:S47)),"","Неверно!")</f>
      </c>
      <c r="B592" s="181" t="s">
        <v>901</v>
      </c>
      <c r="C592" s="180" t="s">
        <v>902</v>
      </c>
      <c r="D592" s="180" t="s">
        <v>130</v>
      </c>
      <c r="E592" s="183" t="str">
        <f>CONCATENATE(SUM('Раздел 4'!T47:T47),"=",SUM('Раздел 4'!N47:S47))</f>
        <v>0=0</v>
      </c>
    </row>
    <row r="593" spans="1:5" s="179" customFormat="1" ht="38.25">
      <c r="A593" s="182">
        <f>IF((SUM('Раздел 4'!T48:T48)=SUM('Раздел 4'!N48:S48)),"","Неверно!")</f>
      </c>
      <c r="B593" s="181" t="s">
        <v>901</v>
      </c>
      <c r="C593" s="180" t="s">
        <v>902</v>
      </c>
      <c r="D593" s="180" t="s">
        <v>130</v>
      </c>
      <c r="E593" s="183" t="str">
        <f>CONCATENATE(SUM('Раздел 4'!T48:T48),"=",SUM('Раздел 4'!N48:S48))</f>
        <v>0=0</v>
      </c>
    </row>
    <row r="594" spans="1:5" s="179" customFormat="1" ht="38.25">
      <c r="A594" s="182">
        <f>IF((SUM('Раздел 4'!T49:T49)=SUM('Раздел 4'!N49:S49)),"","Неверно!")</f>
      </c>
      <c r="B594" s="181" t="s">
        <v>901</v>
      </c>
      <c r="C594" s="180" t="s">
        <v>902</v>
      </c>
      <c r="D594" s="180" t="s">
        <v>130</v>
      </c>
      <c r="E594" s="183" t="str">
        <f>CONCATENATE(SUM('Раздел 4'!T49:T49),"=",SUM('Раздел 4'!N49:S49))</f>
        <v>6=6</v>
      </c>
    </row>
    <row r="595" spans="1:5" s="179" customFormat="1" ht="38.25">
      <c r="A595" s="182">
        <f>IF((SUM('Раздел 4'!T50:T50)=SUM('Раздел 4'!N50:S50)),"","Неверно!")</f>
      </c>
      <c r="B595" s="181" t="s">
        <v>901</v>
      </c>
      <c r="C595" s="180" t="s">
        <v>902</v>
      </c>
      <c r="D595" s="180" t="s">
        <v>130</v>
      </c>
      <c r="E595" s="183" t="str">
        <f>CONCATENATE(SUM('Раздел 4'!T50:T50),"=",SUM('Раздел 4'!N50:S50))</f>
        <v>6=6</v>
      </c>
    </row>
    <row r="596" spans="1:5" s="179" customFormat="1" ht="38.25">
      <c r="A596" s="182">
        <f>IF((SUM('Раздел 4'!T51:T51)=SUM('Раздел 4'!N51:S51)),"","Неверно!")</f>
      </c>
      <c r="B596" s="181" t="s">
        <v>901</v>
      </c>
      <c r="C596" s="180" t="s">
        <v>902</v>
      </c>
      <c r="D596" s="180" t="s">
        <v>130</v>
      </c>
      <c r="E596" s="183" t="str">
        <f>CONCATENATE(SUM('Раздел 4'!T51:T51),"=",SUM('Раздел 4'!N51:S51))</f>
        <v>17=17</v>
      </c>
    </row>
    <row r="597" spans="1:5" s="179" customFormat="1" ht="38.25">
      <c r="A597" s="182">
        <f>IF((SUM('Раздел 4'!T52:T52)=SUM('Раздел 4'!N52:S52)),"","Неверно!")</f>
      </c>
      <c r="B597" s="181" t="s">
        <v>901</v>
      </c>
      <c r="C597" s="180" t="s">
        <v>902</v>
      </c>
      <c r="D597" s="180" t="s">
        <v>130</v>
      </c>
      <c r="E597" s="183" t="str">
        <f>CONCATENATE(SUM('Раздел 4'!T52:T52),"=",SUM('Раздел 4'!N52:S52))</f>
        <v>0=0</v>
      </c>
    </row>
    <row r="598" spans="1:5" s="179" customFormat="1" ht="38.25">
      <c r="A598" s="182">
        <f>IF((SUM('Раздел 4'!T53:T53)=SUM('Раздел 4'!N53:S53)),"","Неверно!")</f>
      </c>
      <c r="B598" s="181" t="s">
        <v>901</v>
      </c>
      <c r="C598" s="180" t="s">
        <v>902</v>
      </c>
      <c r="D598" s="180" t="s">
        <v>130</v>
      </c>
      <c r="E598" s="183" t="str">
        <f>CONCATENATE(SUM('Раздел 4'!T53:T53),"=",SUM('Раздел 4'!N53:S53))</f>
        <v>0=0</v>
      </c>
    </row>
    <row r="599" spans="1:5" s="179" customFormat="1" ht="38.25">
      <c r="A599" s="182">
        <f>IF((SUM('Раздел 4'!T54:T54)=SUM('Раздел 4'!N54:S54)),"","Неверно!")</f>
      </c>
      <c r="B599" s="181" t="s">
        <v>901</v>
      </c>
      <c r="C599" s="180" t="s">
        <v>902</v>
      </c>
      <c r="D599" s="180" t="s">
        <v>130</v>
      </c>
      <c r="E599" s="183" t="str">
        <f>CONCATENATE(SUM('Раздел 4'!T54:T54),"=",SUM('Раздел 4'!N54:S54))</f>
        <v>2=2</v>
      </c>
    </row>
    <row r="600" spans="1:5" s="179" customFormat="1" ht="38.25">
      <c r="A600" s="182">
        <f>IF((SUM('Раздел 4'!T55:T55)=SUM('Раздел 4'!N55:S55)),"","Неверно!")</f>
      </c>
      <c r="B600" s="181" t="s">
        <v>901</v>
      </c>
      <c r="C600" s="180" t="s">
        <v>902</v>
      </c>
      <c r="D600" s="180" t="s">
        <v>130</v>
      </c>
      <c r="E600" s="183" t="str">
        <f>CONCATENATE(SUM('Раздел 4'!T55:T55),"=",SUM('Раздел 4'!N55:S55))</f>
        <v>13=13</v>
      </c>
    </row>
    <row r="601" spans="1:5" s="179" customFormat="1" ht="38.25">
      <c r="A601" s="182">
        <f>IF((SUM('Раздел 4'!T56:T56)=SUM('Раздел 4'!N56:S56)),"","Неверно!")</f>
      </c>
      <c r="B601" s="181" t="s">
        <v>901</v>
      </c>
      <c r="C601" s="180" t="s">
        <v>902</v>
      </c>
      <c r="D601" s="180" t="s">
        <v>130</v>
      </c>
      <c r="E601" s="183" t="str">
        <f>CONCATENATE(SUM('Раздел 4'!T56:T56),"=",SUM('Раздел 4'!N56:S56))</f>
        <v>1=1</v>
      </c>
    </row>
    <row r="602" spans="1:5" s="179" customFormat="1" ht="38.25">
      <c r="A602" s="182">
        <f>IF((SUM('Раздел 4'!T57:T57)=SUM('Раздел 4'!N57:S57)),"","Неверно!")</f>
      </c>
      <c r="B602" s="181" t="s">
        <v>901</v>
      </c>
      <c r="C602" s="180" t="s">
        <v>902</v>
      </c>
      <c r="D602" s="180" t="s">
        <v>130</v>
      </c>
      <c r="E602" s="183" t="str">
        <f>CONCATENATE(SUM('Раздел 4'!T57:T57),"=",SUM('Раздел 4'!N57:S57))</f>
        <v>1=1</v>
      </c>
    </row>
    <row r="603" spans="1:5" s="179" customFormat="1" ht="38.25">
      <c r="A603" s="182">
        <f>IF((SUM('Раздел 4'!T58:T58)=SUM('Раздел 4'!N58:S58)),"","Неверно!")</f>
      </c>
      <c r="B603" s="181" t="s">
        <v>901</v>
      </c>
      <c r="C603" s="180" t="s">
        <v>902</v>
      </c>
      <c r="D603" s="180" t="s">
        <v>130</v>
      </c>
      <c r="E603" s="183" t="str">
        <f>CONCATENATE(SUM('Раздел 4'!T58:T58),"=",SUM('Раздел 4'!N58:S58))</f>
        <v>0=0</v>
      </c>
    </row>
    <row r="604" spans="1:5" s="179" customFormat="1" ht="38.25">
      <c r="A604" s="182">
        <f>IF((SUM('Раздел 4'!T59:T59)=SUM('Раздел 4'!N59:S59)),"","Неверно!")</f>
      </c>
      <c r="B604" s="181" t="s">
        <v>901</v>
      </c>
      <c r="C604" s="180" t="s">
        <v>902</v>
      </c>
      <c r="D604" s="180" t="s">
        <v>130</v>
      </c>
      <c r="E604" s="183" t="str">
        <f>CONCATENATE(SUM('Раздел 4'!T59:T59),"=",SUM('Раздел 4'!N59:S59))</f>
        <v>0=0</v>
      </c>
    </row>
    <row r="605" spans="1:5" s="179" customFormat="1" ht="38.25">
      <c r="A605" s="182">
        <f>IF((SUM('Раздел 4'!T60:T60)=SUM('Раздел 4'!N60:S60)),"","Неверно!")</f>
      </c>
      <c r="B605" s="181" t="s">
        <v>901</v>
      </c>
      <c r="C605" s="180" t="s">
        <v>902</v>
      </c>
      <c r="D605" s="180" t="s">
        <v>130</v>
      </c>
      <c r="E605" s="183" t="str">
        <f>CONCATENATE(SUM('Раздел 4'!T60:T60),"=",SUM('Раздел 4'!N60:S60))</f>
        <v>0=0</v>
      </c>
    </row>
    <row r="606" spans="1:5" s="179" customFormat="1" ht="38.25">
      <c r="A606" s="182">
        <f>IF((SUM('Раздел 4'!T61:T61)=SUM('Раздел 4'!N61:S61)),"","Неверно!")</f>
      </c>
      <c r="B606" s="181" t="s">
        <v>901</v>
      </c>
      <c r="C606" s="180" t="s">
        <v>902</v>
      </c>
      <c r="D606" s="180" t="s">
        <v>130</v>
      </c>
      <c r="E606" s="183" t="str">
        <f>CONCATENATE(SUM('Раздел 4'!T61:T61),"=",SUM('Раздел 4'!N61:S61))</f>
        <v>0=0</v>
      </c>
    </row>
    <row r="607" spans="1:5" s="179" customFormat="1" ht="38.25">
      <c r="A607" s="182">
        <f>IF((SUM('Раздел 4'!T62:T62)=SUM('Раздел 4'!N62:S62)),"","Неверно!")</f>
      </c>
      <c r="B607" s="181" t="s">
        <v>901</v>
      </c>
      <c r="C607" s="180" t="s">
        <v>902</v>
      </c>
      <c r="D607" s="180" t="s">
        <v>130</v>
      </c>
      <c r="E607" s="183" t="str">
        <f>CONCATENATE(SUM('Раздел 4'!T62:T62),"=",SUM('Раздел 4'!N62:S62))</f>
        <v>0=0</v>
      </c>
    </row>
    <row r="608" spans="1:5" s="179" customFormat="1" ht="38.25">
      <c r="A608" s="182">
        <f>IF((SUM('Раздел 4'!T9:T9)=SUM('Раздел 4'!N9:S9)),"","Неверно!")</f>
      </c>
      <c r="B608" s="181" t="s">
        <v>901</v>
      </c>
      <c r="C608" s="180" t="s">
        <v>902</v>
      </c>
      <c r="D608" s="180" t="s">
        <v>130</v>
      </c>
      <c r="E608" s="183" t="str">
        <f>CONCATENATE(SUM('Раздел 4'!T9:T9),"=",SUM('Раздел 4'!N9:S9))</f>
        <v>17=17</v>
      </c>
    </row>
    <row r="609" spans="1:5" s="179" customFormat="1" ht="89.25">
      <c r="A609" s="182">
        <f>IF((SUM('Раздел 3'!AI10:AI10)=SUM('Раздел 3'!J10:J10)+SUM('Раздел 3'!Q10:Q10)+SUM('Раздел 3'!R10:AB10)),"","Неверно!")</f>
      </c>
      <c r="B609" s="181" t="s">
        <v>903</v>
      </c>
      <c r="C609" s="180" t="s">
        <v>904</v>
      </c>
      <c r="D609" s="180" t="s">
        <v>497</v>
      </c>
      <c r="E609" s="183" t="str">
        <f>CONCATENATE(SUM('Раздел 3'!AI10:AI10),"=",SUM('Раздел 3'!J10:J10),"+",SUM('Раздел 3'!Q10:Q10),"+",SUM('Раздел 3'!R10:AB10))</f>
        <v>20=0+9+11</v>
      </c>
    </row>
    <row r="610" spans="1:5" s="179" customFormat="1" ht="89.25">
      <c r="A610" s="182">
        <f>IF((SUM('Раздел 3'!AI11:AI11)=SUM('Раздел 3'!J11:J11)+SUM('Раздел 3'!Q11:Q11)+SUM('Раздел 3'!R11:AB11)),"","Неверно!")</f>
      </c>
      <c r="B610" s="181" t="s">
        <v>903</v>
      </c>
      <c r="C610" s="180" t="s">
        <v>904</v>
      </c>
      <c r="D610" s="180" t="s">
        <v>497</v>
      </c>
      <c r="E610" s="183" t="str">
        <f>CONCATENATE(SUM('Раздел 3'!AI11:AI11),"=",SUM('Раздел 3'!J11:J11),"+",SUM('Раздел 3'!Q11:Q11),"+",SUM('Раздел 3'!R11:AB11))</f>
        <v>0=0+0+0</v>
      </c>
    </row>
    <row r="611" spans="1:5" s="179" customFormat="1" ht="89.25">
      <c r="A611" s="182">
        <f>IF((SUM('Раздел 3'!AI12:AI12)=SUM('Раздел 3'!J12:J12)+SUM('Раздел 3'!Q12:Q12)+SUM('Раздел 3'!R12:AB12)),"","Неверно!")</f>
      </c>
      <c r="B611" s="181" t="s">
        <v>903</v>
      </c>
      <c r="C611" s="180" t="s">
        <v>904</v>
      </c>
      <c r="D611" s="180" t="s">
        <v>497</v>
      </c>
      <c r="E611" s="183" t="str">
        <f>CONCATENATE(SUM('Раздел 3'!AI12:AI12),"=",SUM('Раздел 3'!J12:J12),"+",SUM('Раздел 3'!Q12:Q12),"+",SUM('Раздел 3'!R12:AB12))</f>
        <v>3=0+0+3</v>
      </c>
    </row>
    <row r="612" spans="1:5" s="179" customFormat="1" ht="89.25">
      <c r="A612" s="182">
        <f>IF((SUM('Раздел 3'!AI13:AI13)=SUM('Раздел 3'!J13:J13)+SUM('Раздел 3'!Q13:Q13)+SUM('Раздел 3'!R13:AB13)),"","Неверно!")</f>
      </c>
      <c r="B612" s="181" t="s">
        <v>903</v>
      </c>
      <c r="C612" s="180" t="s">
        <v>904</v>
      </c>
      <c r="D612" s="180" t="s">
        <v>497</v>
      </c>
      <c r="E612" s="183" t="str">
        <f>CONCATENATE(SUM('Раздел 3'!AI13:AI13),"=",SUM('Раздел 3'!J13:J13),"+",SUM('Раздел 3'!Q13:Q13),"+",SUM('Раздел 3'!R13:AB13))</f>
        <v>0=0+0+0</v>
      </c>
    </row>
    <row r="613" spans="1:5" s="179" customFormat="1" ht="89.25">
      <c r="A613" s="182">
        <f>IF((SUM('Раздел 3'!AI14:AI14)=SUM('Раздел 3'!J14:J14)+SUM('Раздел 3'!Q14:Q14)+SUM('Раздел 3'!R14:AB14)),"","Неверно!")</f>
      </c>
      <c r="B613" s="181" t="s">
        <v>903</v>
      </c>
      <c r="C613" s="180" t="s">
        <v>904</v>
      </c>
      <c r="D613" s="180" t="s">
        <v>497</v>
      </c>
      <c r="E613" s="183" t="str">
        <f>CONCATENATE(SUM('Раздел 3'!AI14:AI14),"=",SUM('Раздел 3'!J14:J14),"+",SUM('Раздел 3'!Q14:Q14),"+",SUM('Раздел 3'!R14:AB14))</f>
        <v>0=0+0+0</v>
      </c>
    </row>
    <row r="614" spans="1:5" s="179" customFormat="1" ht="89.25">
      <c r="A614" s="182">
        <f>IF((SUM('Раздел 3'!AI15:AI15)=SUM('Раздел 3'!J15:J15)+SUM('Раздел 3'!Q15:Q15)+SUM('Раздел 3'!R15:AB15)),"","Неверно!")</f>
      </c>
      <c r="B614" s="181" t="s">
        <v>903</v>
      </c>
      <c r="C614" s="180" t="s">
        <v>904</v>
      </c>
      <c r="D614" s="180" t="s">
        <v>497</v>
      </c>
      <c r="E614" s="183" t="str">
        <f>CONCATENATE(SUM('Раздел 3'!AI15:AI15),"=",SUM('Раздел 3'!J15:J15),"+",SUM('Раздел 3'!Q15:Q15),"+",SUM('Раздел 3'!R15:AB15))</f>
        <v>0=0+0+0</v>
      </c>
    </row>
    <row r="615" spans="1:5" s="179" customFormat="1" ht="89.25">
      <c r="A615" s="182">
        <f>IF((SUM('Раздел 3'!AI16:AI16)=SUM('Раздел 3'!J16:J16)+SUM('Раздел 3'!Q16:Q16)+SUM('Раздел 3'!R16:AB16)),"","Неверно!")</f>
      </c>
      <c r="B615" s="181" t="s">
        <v>903</v>
      </c>
      <c r="C615" s="180" t="s">
        <v>904</v>
      </c>
      <c r="D615" s="180" t="s">
        <v>497</v>
      </c>
      <c r="E615" s="183" t="str">
        <f>CONCATENATE(SUM('Раздел 3'!AI16:AI16),"=",SUM('Раздел 3'!J16:J16),"+",SUM('Раздел 3'!Q16:Q16),"+",SUM('Раздел 3'!R16:AB16))</f>
        <v>0=0+0+0</v>
      </c>
    </row>
    <row r="616" spans="1:5" s="179" customFormat="1" ht="89.25">
      <c r="A616" s="182">
        <f>IF((SUM('Раздел 3'!AI17:AI17)=SUM('Раздел 3'!J17:J17)+SUM('Раздел 3'!Q17:Q17)+SUM('Раздел 3'!R17:AB17)),"","Неверно!")</f>
      </c>
      <c r="B616" s="181" t="s">
        <v>903</v>
      </c>
      <c r="C616" s="180" t="s">
        <v>904</v>
      </c>
      <c r="D616" s="180" t="s">
        <v>497</v>
      </c>
      <c r="E616" s="183" t="str">
        <f>CONCATENATE(SUM('Раздел 3'!AI17:AI17),"=",SUM('Раздел 3'!J17:J17),"+",SUM('Раздел 3'!Q17:Q17),"+",SUM('Раздел 3'!R17:AB17))</f>
        <v>0=0+0+0</v>
      </c>
    </row>
    <row r="617" spans="1:5" s="179" customFormat="1" ht="89.25">
      <c r="A617" s="182">
        <f>IF((SUM('Раздел 3'!AI18:AI18)=SUM('Раздел 3'!J18:J18)+SUM('Раздел 3'!Q18:Q18)+SUM('Раздел 3'!R18:AB18)),"","Неверно!")</f>
      </c>
      <c r="B617" s="181" t="s">
        <v>903</v>
      </c>
      <c r="C617" s="180" t="s">
        <v>904</v>
      </c>
      <c r="D617" s="180" t="s">
        <v>497</v>
      </c>
      <c r="E617" s="183" t="str">
        <f>CONCATENATE(SUM('Раздел 3'!AI18:AI18),"=",SUM('Раздел 3'!J18:J18),"+",SUM('Раздел 3'!Q18:Q18),"+",SUM('Раздел 3'!R18:AB18))</f>
        <v>0=0+0+0</v>
      </c>
    </row>
    <row r="618" spans="1:5" s="179" customFormat="1" ht="89.25">
      <c r="A618" s="182">
        <f>IF((SUM('Раздел 3'!AI19:AI19)=SUM('Раздел 3'!J19:J19)+SUM('Раздел 3'!Q19:Q19)+SUM('Раздел 3'!R19:AB19)),"","Неверно!")</f>
      </c>
      <c r="B618" s="181" t="s">
        <v>903</v>
      </c>
      <c r="C618" s="180" t="s">
        <v>904</v>
      </c>
      <c r="D618" s="180" t="s">
        <v>497</v>
      </c>
      <c r="E618" s="183" t="str">
        <f>CONCATENATE(SUM('Раздел 3'!AI19:AI19),"=",SUM('Раздел 3'!J19:J19),"+",SUM('Раздел 3'!Q19:Q19),"+",SUM('Раздел 3'!R19:AB19))</f>
        <v>0=0+0+0</v>
      </c>
    </row>
    <row r="619" spans="1:5" s="179" customFormat="1" ht="89.25">
      <c r="A619" s="182">
        <f>IF((SUM('Раздел 3'!AI9:AI9)=SUM('Раздел 3'!J9:J9)+SUM('Раздел 3'!Q9:Q9)+SUM('Раздел 3'!R9:AB9)),"","Неверно!")</f>
      </c>
      <c r="B619" s="181" t="s">
        <v>903</v>
      </c>
      <c r="C619" s="180" t="s">
        <v>904</v>
      </c>
      <c r="D619" s="180" t="s">
        <v>497</v>
      </c>
      <c r="E619" s="183" t="str">
        <f>CONCATENATE(SUM('Раздел 3'!AI9:AI9),"=",SUM('Раздел 3'!J9:J9),"+",SUM('Раздел 3'!Q9:Q9),"+",SUM('Раздел 3'!R9:AB9))</f>
        <v>30=2+17+11</v>
      </c>
    </row>
    <row r="620" spans="1:5" s="179" customFormat="1" ht="38.25">
      <c r="A620" s="182">
        <f>IF((SUM('Разделы 1, 2'!E24:E24)=0),"","Неверно!")</f>
      </c>
      <c r="B620" s="181" t="s">
        <v>905</v>
      </c>
      <c r="C620" s="180" t="s">
        <v>906</v>
      </c>
      <c r="D620" s="180" t="s">
        <v>456</v>
      </c>
      <c r="E620" s="183" t="str">
        <f>CONCATENATE(SUM('Разделы 1, 2'!E24:E24),"=",0)</f>
        <v>0=0</v>
      </c>
    </row>
    <row r="621" spans="1:5" s="179" customFormat="1" ht="38.25">
      <c r="A621" s="182">
        <f>IF((SUM('Разделы 1, 2'!F24:F24)=0),"","Неверно!")</f>
      </c>
      <c r="B621" s="181" t="s">
        <v>905</v>
      </c>
      <c r="C621" s="180" t="s">
        <v>906</v>
      </c>
      <c r="D621" s="180" t="s">
        <v>456</v>
      </c>
      <c r="E621" s="183" t="str">
        <f>CONCATENATE(SUM('Разделы 1, 2'!F24:F24),"=",0)</f>
        <v>0=0</v>
      </c>
    </row>
    <row r="622" spans="1:5" s="179" customFormat="1" ht="38.25">
      <c r="A622" s="182">
        <f>IF((SUM('Разделы 1, 2'!K10:K10)&lt;=SUM('Разделы 1, 2'!J10:J10)),"","Неверно!")</f>
      </c>
      <c r="B622" s="181" t="s">
        <v>907</v>
      </c>
      <c r="C622" s="180" t="s">
        <v>908</v>
      </c>
      <c r="D622" s="180" t="s">
        <v>457</v>
      </c>
      <c r="E622" s="183" t="str">
        <f>CONCATENATE(SUM('Разделы 1, 2'!K10:K10),"&lt;=",SUM('Разделы 1, 2'!J10:J10))</f>
        <v>539&lt;=541</v>
      </c>
    </row>
    <row r="623" spans="1:5" s="179" customFormat="1" ht="38.25">
      <c r="A623" s="182">
        <f>IF((SUM('Разделы 1, 2'!L10:L10)&lt;=SUM('Разделы 1, 2'!J10:J10)),"","Неверно!")</f>
      </c>
      <c r="B623" s="181" t="s">
        <v>907</v>
      </c>
      <c r="C623" s="180" t="s">
        <v>908</v>
      </c>
      <c r="D623" s="180" t="s">
        <v>457</v>
      </c>
      <c r="E623" s="183" t="str">
        <f>CONCATENATE(SUM('Разделы 1, 2'!L10:L10),"&lt;=",SUM('Разделы 1, 2'!J10:J10))</f>
        <v>0&lt;=541</v>
      </c>
    </row>
    <row r="624" spans="1:5" s="179" customFormat="1" ht="38.25">
      <c r="A624" s="182">
        <f>IF((SUM('Раздел 3'!J10:J10)=SUM('Раздел 3'!D10:I10)),"","Неверно!")</f>
      </c>
      <c r="B624" s="181" t="s">
        <v>909</v>
      </c>
      <c r="C624" s="180" t="s">
        <v>910</v>
      </c>
      <c r="D624" s="180" t="s">
        <v>109</v>
      </c>
      <c r="E624" s="183" t="str">
        <f>CONCATENATE(SUM('Раздел 3'!J10:J10),"=",SUM('Раздел 3'!D10:I10))</f>
        <v>0=0</v>
      </c>
    </row>
    <row r="625" spans="1:5" s="179" customFormat="1" ht="38.25">
      <c r="A625" s="182">
        <f>IF((SUM('Раздел 3'!J11:J11)=SUM('Раздел 3'!D11:I11)),"","Неверно!")</f>
      </c>
      <c r="B625" s="181" t="s">
        <v>909</v>
      </c>
      <c r="C625" s="180" t="s">
        <v>910</v>
      </c>
      <c r="D625" s="180" t="s">
        <v>109</v>
      </c>
      <c r="E625" s="183" t="str">
        <f>CONCATENATE(SUM('Раздел 3'!J11:J11),"=",SUM('Раздел 3'!D11:I11))</f>
        <v>0=0</v>
      </c>
    </row>
    <row r="626" spans="1:5" s="179" customFormat="1" ht="38.25">
      <c r="A626" s="182">
        <f>IF((SUM('Раздел 3'!J12:J12)=SUM('Раздел 3'!D12:I12)),"","Неверно!")</f>
      </c>
      <c r="B626" s="181" t="s">
        <v>909</v>
      </c>
      <c r="C626" s="180" t="s">
        <v>910</v>
      </c>
      <c r="D626" s="180" t="s">
        <v>109</v>
      </c>
      <c r="E626" s="183" t="str">
        <f>CONCATENATE(SUM('Раздел 3'!J12:J12),"=",SUM('Раздел 3'!D12:I12))</f>
        <v>0=0</v>
      </c>
    </row>
    <row r="627" spans="1:5" s="179" customFormat="1" ht="38.25">
      <c r="A627" s="182">
        <f>IF((SUM('Раздел 3'!J13:J13)=SUM('Раздел 3'!D13:I13)),"","Неверно!")</f>
      </c>
      <c r="B627" s="181" t="s">
        <v>909</v>
      </c>
      <c r="C627" s="180" t="s">
        <v>910</v>
      </c>
      <c r="D627" s="180" t="s">
        <v>109</v>
      </c>
      <c r="E627" s="183" t="str">
        <f>CONCATENATE(SUM('Раздел 3'!J13:J13),"=",SUM('Раздел 3'!D13:I13))</f>
        <v>0=0</v>
      </c>
    </row>
    <row r="628" spans="1:5" s="179" customFormat="1" ht="38.25">
      <c r="A628" s="182">
        <f>IF((SUM('Раздел 3'!J14:J14)=SUM('Раздел 3'!D14:I14)),"","Неверно!")</f>
      </c>
      <c r="B628" s="181" t="s">
        <v>909</v>
      </c>
      <c r="C628" s="180" t="s">
        <v>910</v>
      </c>
      <c r="D628" s="180" t="s">
        <v>109</v>
      </c>
      <c r="E628" s="183" t="str">
        <f>CONCATENATE(SUM('Раздел 3'!J14:J14),"=",SUM('Раздел 3'!D14:I14))</f>
        <v>0=0</v>
      </c>
    </row>
    <row r="629" spans="1:5" s="179" customFormat="1" ht="38.25">
      <c r="A629" s="182">
        <f>IF((SUM('Раздел 3'!J15:J15)=SUM('Раздел 3'!D15:I15)),"","Неверно!")</f>
      </c>
      <c r="B629" s="181" t="s">
        <v>909</v>
      </c>
      <c r="C629" s="180" t="s">
        <v>910</v>
      </c>
      <c r="D629" s="180" t="s">
        <v>109</v>
      </c>
      <c r="E629" s="183" t="str">
        <f>CONCATENATE(SUM('Раздел 3'!J15:J15),"=",SUM('Раздел 3'!D15:I15))</f>
        <v>0=0</v>
      </c>
    </row>
    <row r="630" spans="1:5" s="179" customFormat="1" ht="38.25">
      <c r="A630" s="182">
        <f>IF((SUM('Раздел 3'!J16:J16)=SUM('Раздел 3'!D16:I16)),"","Неверно!")</f>
      </c>
      <c r="B630" s="181" t="s">
        <v>909</v>
      </c>
      <c r="C630" s="180" t="s">
        <v>910</v>
      </c>
      <c r="D630" s="180" t="s">
        <v>109</v>
      </c>
      <c r="E630" s="183" t="str">
        <f>CONCATENATE(SUM('Раздел 3'!J16:J16),"=",SUM('Раздел 3'!D16:I16))</f>
        <v>0=0</v>
      </c>
    </row>
    <row r="631" spans="1:5" s="179" customFormat="1" ht="38.25">
      <c r="A631" s="182">
        <f>IF((SUM('Раздел 3'!J17:J17)=SUM('Раздел 3'!D17:I17)),"","Неверно!")</f>
      </c>
      <c r="B631" s="181" t="s">
        <v>909</v>
      </c>
      <c r="C631" s="180" t="s">
        <v>910</v>
      </c>
      <c r="D631" s="180" t="s">
        <v>109</v>
      </c>
      <c r="E631" s="183" t="str">
        <f>CONCATENATE(SUM('Раздел 3'!J17:J17),"=",SUM('Раздел 3'!D17:I17))</f>
        <v>0=0</v>
      </c>
    </row>
    <row r="632" spans="1:5" s="179" customFormat="1" ht="38.25">
      <c r="A632" s="182">
        <f>IF((SUM('Раздел 3'!J18:J18)=SUM('Раздел 3'!D18:I18)),"","Неверно!")</f>
      </c>
      <c r="B632" s="181" t="s">
        <v>909</v>
      </c>
      <c r="C632" s="180" t="s">
        <v>910</v>
      </c>
      <c r="D632" s="180" t="s">
        <v>109</v>
      </c>
      <c r="E632" s="183" t="str">
        <f>CONCATENATE(SUM('Раздел 3'!J18:J18),"=",SUM('Раздел 3'!D18:I18))</f>
        <v>0=0</v>
      </c>
    </row>
    <row r="633" spans="1:5" s="179" customFormat="1" ht="38.25">
      <c r="A633" s="182">
        <f>IF((SUM('Раздел 3'!J19:J19)=SUM('Раздел 3'!D19:I19)),"","Неверно!")</f>
      </c>
      <c r="B633" s="181" t="s">
        <v>909</v>
      </c>
      <c r="C633" s="180" t="s">
        <v>910</v>
      </c>
      <c r="D633" s="180" t="s">
        <v>109</v>
      </c>
      <c r="E633" s="183" t="str">
        <f>CONCATENATE(SUM('Раздел 3'!J19:J19),"=",SUM('Раздел 3'!D19:I19))</f>
        <v>0=0</v>
      </c>
    </row>
    <row r="634" spans="1:5" s="179" customFormat="1" ht="38.25">
      <c r="A634" s="182">
        <f>IF((SUM('Раздел 3'!J9:J9)=SUM('Раздел 3'!D9:I9)),"","Неверно!")</f>
      </c>
      <c r="B634" s="181" t="s">
        <v>909</v>
      </c>
      <c r="C634" s="180" t="s">
        <v>910</v>
      </c>
      <c r="D634" s="180" t="s">
        <v>109</v>
      </c>
      <c r="E634" s="183" t="str">
        <f>CONCATENATE(SUM('Раздел 3'!J9:J9),"=",SUM('Раздел 3'!D9:I9))</f>
        <v>2=2</v>
      </c>
    </row>
    <row r="635" spans="1:5" s="179" customFormat="1" ht="38.25">
      <c r="A635" s="182">
        <f>IF((SUM('Разделы 1, 2'!U18:U18)&lt;=SUM('Разделы 1, 2'!M18:M18)),"","Неверно!")</f>
      </c>
      <c r="B635" s="181" t="s">
        <v>911</v>
      </c>
      <c r="C635" s="180" t="s">
        <v>912</v>
      </c>
      <c r="D635" s="180" t="s">
        <v>458</v>
      </c>
      <c r="E635" s="183" t="str">
        <f>CONCATENATE(SUM('Разделы 1, 2'!U18:U18),"&lt;=",SUM('Разделы 1, 2'!M18:M18))</f>
        <v>0&lt;=41</v>
      </c>
    </row>
    <row r="636" spans="1:5" s="179" customFormat="1" ht="38.25">
      <c r="A636" s="182">
        <f>IF((SUM('Разделы 1, 2'!U19:U19)&lt;=SUM('Разделы 1, 2'!M19:M19)),"","Неверно!")</f>
      </c>
      <c r="B636" s="181" t="s">
        <v>911</v>
      </c>
      <c r="C636" s="180" t="s">
        <v>912</v>
      </c>
      <c r="D636" s="180" t="s">
        <v>458</v>
      </c>
      <c r="E636" s="183" t="str">
        <f>CONCATENATE(SUM('Разделы 1, 2'!U19:U19),"&lt;=",SUM('Разделы 1, 2'!M19:M19))</f>
        <v>0&lt;=35</v>
      </c>
    </row>
    <row r="637" spans="1:5" s="179" customFormat="1" ht="38.25">
      <c r="A637" s="182">
        <f>IF((SUM('Разделы 1, 2'!U20:U20)&lt;=SUM('Разделы 1, 2'!M20:M20)),"","Неверно!")</f>
      </c>
      <c r="B637" s="181" t="s">
        <v>911</v>
      </c>
      <c r="C637" s="180" t="s">
        <v>912</v>
      </c>
      <c r="D637" s="180" t="s">
        <v>458</v>
      </c>
      <c r="E637" s="183" t="str">
        <f>CONCATENATE(SUM('Разделы 1, 2'!U20:U20),"&lt;=",SUM('Разделы 1, 2'!M20:M20))</f>
        <v>0&lt;=0</v>
      </c>
    </row>
    <row r="638" spans="1:5" s="179" customFormat="1" ht="38.25">
      <c r="A638" s="182">
        <f>IF((SUM('Разделы 1, 2'!U21:U21)&lt;=SUM('Разделы 1, 2'!M21:M21)),"","Неверно!")</f>
      </c>
      <c r="B638" s="181" t="s">
        <v>911</v>
      </c>
      <c r="C638" s="180" t="s">
        <v>912</v>
      </c>
      <c r="D638" s="180" t="s">
        <v>458</v>
      </c>
      <c r="E638" s="183" t="str">
        <f>CONCATENATE(SUM('Разделы 1, 2'!U21:U21),"&lt;=",SUM('Разделы 1, 2'!M21:M21))</f>
        <v>0&lt;=1</v>
      </c>
    </row>
    <row r="639" spans="1:5" s="179" customFormat="1" ht="38.25">
      <c r="A639" s="182">
        <f>IF((SUM('Разделы 1, 2'!U22:U22)&lt;=SUM('Разделы 1, 2'!M22:M22)),"","Неверно!")</f>
      </c>
      <c r="B639" s="181" t="s">
        <v>911</v>
      </c>
      <c r="C639" s="180" t="s">
        <v>912</v>
      </c>
      <c r="D639" s="180" t="s">
        <v>458</v>
      </c>
      <c r="E639" s="183" t="str">
        <f>CONCATENATE(SUM('Разделы 1, 2'!U22:U22),"&lt;=",SUM('Разделы 1, 2'!M22:M22))</f>
        <v>0&lt;=5</v>
      </c>
    </row>
    <row r="640" spans="1:5" s="179" customFormat="1" ht="38.25">
      <c r="A640" s="182">
        <f>IF((SUM('Разделы 1, 2'!U23:U23)&lt;=SUM('Разделы 1, 2'!M23:M23)),"","Неверно!")</f>
      </c>
      <c r="B640" s="181" t="s">
        <v>911</v>
      </c>
      <c r="C640" s="180" t="s">
        <v>912</v>
      </c>
      <c r="D640" s="180" t="s">
        <v>458</v>
      </c>
      <c r="E640" s="183" t="str">
        <f>CONCATENATE(SUM('Разделы 1, 2'!U23:U23),"&lt;=",SUM('Разделы 1, 2'!M23:M23))</f>
        <v>0&lt;=0</v>
      </c>
    </row>
    <row r="641" spans="1:5" s="179" customFormat="1" ht="38.25">
      <c r="A641" s="182">
        <f>IF((SUM('Разделы 1, 2'!U24:U24)&lt;=SUM('Разделы 1, 2'!M24:M24)),"","Неверно!")</f>
      </c>
      <c r="B641" s="181" t="s">
        <v>911</v>
      </c>
      <c r="C641" s="180" t="s">
        <v>912</v>
      </c>
      <c r="D641" s="180" t="s">
        <v>458</v>
      </c>
      <c r="E641" s="183" t="str">
        <f>CONCATENATE(SUM('Разделы 1, 2'!U24:U24),"&lt;=",SUM('Разделы 1, 2'!M24:M24))</f>
        <v>0&lt;=0</v>
      </c>
    </row>
    <row r="642" spans="1:5" s="179" customFormat="1" ht="38.25">
      <c r="A642" s="182">
        <f>IF((SUM('Раздел 4'!AA9:AA9)=SUM('Раздел 3'!X12:X12)),"","Неверно!")</f>
      </c>
      <c r="B642" s="181" t="s">
        <v>913</v>
      </c>
      <c r="C642" s="180" t="s">
        <v>914</v>
      </c>
      <c r="D642" s="180" t="s">
        <v>498</v>
      </c>
      <c r="E642" s="183" t="str">
        <f>CONCATENATE(SUM('Раздел 4'!AA9:AA9),"=",SUM('Раздел 3'!X12:X12))</f>
        <v>2=2</v>
      </c>
    </row>
    <row r="643" spans="1:5" s="179" customFormat="1" ht="38.25">
      <c r="A643" s="182">
        <f>IF((SUM('Раздел 4'!AB9:AB9)=SUM('Раздел 3'!Y12:Y12)),"","Неверно!")</f>
      </c>
      <c r="B643" s="181" t="s">
        <v>913</v>
      </c>
      <c r="C643" s="180" t="s">
        <v>914</v>
      </c>
      <c r="D643" s="180" t="s">
        <v>498</v>
      </c>
      <c r="E643" s="183" t="str">
        <f>CONCATENATE(SUM('Раздел 4'!AB9:AB9),"=",SUM('Раздел 3'!Y12:Y12))</f>
        <v>0=0</v>
      </c>
    </row>
    <row r="644" spans="1:5" s="179" customFormat="1" ht="38.25">
      <c r="A644" s="182">
        <f>IF((SUM('Раздел 3'!AM10:AM10)&gt;=SUM('Раздел 3'!G10:G10)),"","Неверно!")</f>
      </c>
      <c r="B644" s="181" t="s">
        <v>915</v>
      </c>
      <c r="C644" s="180" t="s">
        <v>916</v>
      </c>
      <c r="D644" s="180" t="s">
        <v>459</v>
      </c>
      <c r="E644" s="183" t="str">
        <f>CONCATENATE(SUM('Раздел 3'!AM10:AM10),"&gt;=",SUM('Раздел 3'!G10:G10))</f>
        <v>0&gt;=0</v>
      </c>
    </row>
    <row r="645" spans="1:5" s="179" customFormat="1" ht="38.25">
      <c r="A645" s="182">
        <f>IF((SUM('Раздел 3'!AM11:AM11)&gt;=SUM('Раздел 3'!G11:G11)),"","Неверно!")</f>
      </c>
      <c r="B645" s="181" t="s">
        <v>915</v>
      </c>
      <c r="C645" s="180" t="s">
        <v>916</v>
      </c>
      <c r="D645" s="180" t="s">
        <v>459</v>
      </c>
      <c r="E645" s="183" t="str">
        <f>CONCATENATE(SUM('Раздел 3'!AM11:AM11),"&gt;=",SUM('Раздел 3'!G11:G11))</f>
        <v>0&gt;=0</v>
      </c>
    </row>
    <row r="646" spans="1:5" s="179" customFormat="1" ht="38.25">
      <c r="A646" s="182">
        <f>IF((SUM('Раздел 3'!AM12:AM12)&gt;=SUM('Раздел 3'!G12:G12)),"","Неверно!")</f>
      </c>
      <c r="B646" s="181" t="s">
        <v>915</v>
      </c>
      <c r="C646" s="180" t="s">
        <v>916</v>
      </c>
      <c r="D646" s="180" t="s">
        <v>459</v>
      </c>
      <c r="E646" s="183" t="str">
        <f>CONCATENATE(SUM('Раздел 3'!AM12:AM12),"&gt;=",SUM('Раздел 3'!G12:G12))</f>
        <v>0&gt;=0</v>
      </c>
    </row>
    <row r="647" spans="1:5" s="179" customFormat="1" ht="38.25">
      <c r="A647" s="182">
        <f>IF((SUM('Раздел 3'!AM13:AM13)&gt;=SUM('Раздел 3'!G13:G13)),"","Неверно!")</f>
      </c>
      <c r="B647" s="181" t="s">
        <v>915</v>
      </c>
      <c r="C647" s="180" t="s">
        <v>916</v>
      </c>
      <c r="D647" s="180" t="s">
        <v>459</v>
      </c>
      <c r="E647" s="183" t="str">
        <f>CONCATENATE(SUM('Раздел 3'!AM13:AM13),"&gt;=",SUM('Раздел 3'!G13:G13))</f>
        <v>0&gt;=0</v>
      </c>
    </row>
    <row r="648" spans="1:5" s="179" customFormat="1" ht="38.25">
      <c r="A648" s="182">
        <f>IF((SUM('Раздел 3'!AM14:AM14)&gt;=SUM('Раздел 3'!G14:G14)),"","Неверно!")</f>
      </c>
      <c r="B648" s="181" t="s">
        <v>915</v>
      </c>
      <c r="C648" s="180" t="s">
        <v>916</v>
      </c>
      <c r="D648" s="180" t="s">
        <v>459</v>
      </c>
      <c r="E648" s="183" t="str">
        <f>CONCATENATE(SUM('Раздел 3'!AM14:AM14),"&gt;=",SUM('Раздел 3'!G14:G14))</f>
        <v>0&gt;=0</v>
      </c>
    </row>
    <row r="649" spans="1:5" s="179" customFormat="1" ht="38.25">
      <c r="A649" s="182">
        <f>IF((SUM('Раздел 3'!AM15:AM15)&gt;=SUM('Раздел 3'!G15:G15)),"","Неверно!")</f>
      </c>
      <c r="B649" s="181" t="s">
        <v>915</v>
      </c>
      <c r="C649" s="180" t="s">
        <v>916</v>
      </c>
      <c r="D649" s="180" t="s">
        <v>459</v>
      </c>
      <c r="E649" s="183" t="str">
        <f>CONCATENATE(SUM('Раздел 3'!AM15:AM15),"&gt;=",SUM('Раздел 3'!G15:G15))</f>
        <v>0&gt;=0</v>
      </c>
    </row>
    <row r="650" spans="1:5" s="179" customFormat="1" ht="38.25">
      <c r="A650" s="182">
        <f>IF((SUM('Раздел 3'!AM16:AM16)&gt;=SUM('Раздел 3'!G16:G16)),"","Неверно!")</f>
      </c>
      <c r="B650" s="181" t="s">
        <v>915</v>
      </c>
      <c r="C650" s="180" t="s">
        <v>916</v>
      </c>
      <c r="D650" s="180" t="s">
        <v>459</v>
      </c>
      <c r="E650" s="183" t="str">
        <f>CONCATENATE(SUM('Раздел 3'!AM16:AM16),"&gt;=",SUM('Раздел 3'!G16:G16))</f>
        <v>0&gt;=0</v>
      </c>
    </row>
    <row r="651" spans="1:5" s="179" customFormat="1" ht="38.25">
      <c r="A651" s="182">
        <f>IF((SUM('Раздел 3'!AM17:AM17)&gt;=SUM('Раздел 3'!G17:G17)),"","Неверно!")</f>
      </c>
      <c r="B651" s="181" t="s">
        <v>915</v>
      </c>
      <c r="C651" s="180" t="s">
        <v>916</v>
      </c>
      <c r="D651" s="180" t="s">
        <v>459</v>
      </c>
      <c r="E651" s="183" t="str">
        <f>CONCATENATE(SUM('Раздел 3'!AM17:AM17),"&gt;=",SUM('Раздел 3'!G17:G17))</f>
        <v>0&gt;=0</v>
      </c>
    </row>
    <row r="652" spans="1:5" s="179" customFormat="1" ht="38.25">
      <c r="A652" s="182">
        <f>IF((SUM('Раздел 3'!AM18:AM18)&gt;=SUM('Раздел 3'!G18:G18)),"","Неверно!")</f>
      </c>
      <c r="B652" s="181" t="s">
        <v>915</v>
      </c>
      <c r="C652" s="180" t="s">
        <v>916</v>
      </c>
      <c r="D652" s="180" t="s">
        <v>459</v>
      </c>
      <c r="E652" s="183" t="str">
        <f>CONCATENATE(SUM('Раздел 3'!AM18:AM18),"&gt;=",SUM('Раздел 3'!G18:G18))</f>
        <v>0&gt;=0</v>
      </c>
    </row>
    <row r="653" spans="1:5" s="179" customFormat="1" ht="38.25">
      <c r="A653" s="182">
        <f>IF((SUM('Раздел 3'!AM19:AM19)&gt;=SUM('Раздел 3'!G19:G19)),"","Неверно!")</f>
      </c>
      <c r="B653" s="181" t="s">
        <v>915</v>
      </c>
      <c r="C653" s="180" t="s">
        <v>916</v>
      </c>
      <c r="D653" s="180" t="s">
        <v>459</v>
      </c>
      <c r="E653" s="183" t="str">
        <f>CONCATENATE(SUM('Раздел 3'!AM19:AM19),"&gt;=",SUM('Раздел 3'!G19:G19))</f>
        <v>0&gt;=0</v>
      </c>
    </row>
    <row r="654" spans="1:5" s="179" customFormat="1" ht="38.25">
      <c r="A654" s="182">
        <f>IF((SUM('Раздел 3'!AM9:AM9)&gt;=SUM('Раздел 3'!G9:G9)),"","Неверно!")</f>
      </c>
      <c r="B654" s="181" t="s">
        <v>915</v>
      </c>
      <c r="C654" s="180" t="s">
        <v>916</v>
      </c>
      <c r="D654" s="180" t="s">
        <v>459</v>
      </c>
      <c r="E654" s="183" t="str">
        <f>CONCATENATE(SUM('Раздел 3'!AM9:AM9),"&gt;=",SUM('Раздел 3'!G9:G9))</f>
        <v>1&gt;=1</v>
      </c>
    </row>
    <row r="655" spans="1:5" s="179" customFormat="1" ht="89.25">
      <c r="A655" s="182">
        <f>IF((SUM('Разделы 1, 2'!C10:D10)=SUM('Разделы 1, 2'!F10:F10)+SUM('Разделы 1, 2'!J10:J10)+SUM('Разделы 1, 2'!N10:N10)),"","Неверно!")</f>
      </c>
      <c r="B655" s="181" t="s">
        <v>917</v>
      </c>
      <c r="C655" s="180" t="s">
        <v>918</v>
      </c>
      <c r="D655" s="180" t="s">
        <v>460</v>
      </c>
      <c r="E655" s="183" t="str">
        <f>CONCATENATE(SUM('Разделы 1, 2'!C10:D10),"=",SUM('Разделы 1, 2'!F10:F10),"+",SUM('Разделы 1, 2'!J10:J10),"+",SUM('Разделы 1, 2'!N10:N10))</f>
        <v>545=4+541+0</v>
      </c>
    </row>
    <row r="656" spans="1:5" s="179" customFormat="1" ht="38.25">
      <c r="A656" s="182">
        <f>IF((SUM('Разделы 1, 2'!T18:T18)&lt;=SUM('Разделы 1, 2'!M18:M18)),"","Неверно!")</f>
      </c>
      <c r="B656" s="181" t="s">
        <v>919</v>
      </c>
      <c r="C656" s="180" t="s">
        <v>920</v>
      </c>
      <c r="D656" s="180" t="s">
        <v>461</v>
      </c>
      <c r="E656" s="183" t="str">
        <f>CONCATENATE(SUM('Разделы 1, 2'!T18:T18),"&lt;=",SUM('Разделы 1, 2'!M18:M18))</f>
        <v>0&lt;=41</v>
      </c>
    </row>
    <row r="657" spans="1:5" s="179" customFormat="1" ht="38.25">
      <c r="A657" s="182">
        <f>IF((SUM('Разделы 1, 2'!T19:T19)&lt;=SUM('Разделы 1, 2'!M19:M19)),"","Неверно!")</f>
      </c>
      <c r="B657" s="181" t="s">
        <v>919</v>
      </c>
      <c r="C657" s="180" t="s">
        <v>920</v>
      </c>
      <c r="D657" s="180" t="s">
        <v>461</v>
      </c>
      <c r="E657" s="183" t="str">
        <f>CONCATENATE(SUM('Разделы 1, 2'!T19:T19),"&lt;=",SUM('Разделы 1, 2'!M19:M19))</f>
        <v>0&lt;=35</v>
      </c>
    </row>
    <row r="658" spans="1:5" s="179" customFormat="1" ht="38.25">
      <c r="A658" s="182">
        <f>IF((SUM('Разделы 1, 2'!T20:T20)&lt;=SUM('Разделы 1, 2'!M20:M20)),"","Неверно!")</f>
      </c>
      <c r="B658" s="181" t="s">
        <v>919</v>
      </c>
      <c r="C658" s="180" t="s">
        <v>920</v>
      </c>
      <c r="D658" s="180" t="s">
        <v>461</v>
      </c>
      <c r="E658" s="183" t="str">
        <f>CONCATENATE(SUM('Разделы 1, 2'!T20:T20),"&lt;=",SUM('Разделы 1, 2'!M20:M20))</f>
        <v>0&lt;=0</v>
      </c>
    </row>
    <row r="659" spans="1:5" s="179" customFormat="1" ht="38.25">
      <c r="A659" s="182">
        <f>IF((SUM('Разделы 1, 2'!T21:T21)&lt;=SUM('Разделы 1, 2'!M21:M21)),"","Неверно!")</f>
      </c>
      <c r="B659" s="181" t="s">
        <v>919</v>
      </c>
      <c r="C659" s="180" t="s">
        <v>920</v>
      </c>
      <c r="D659" s="180" t="s">
        <v>461</v>
      </c>
      <c r="E659" s="183" t="str">
        <f>CONCATENATE(SUM('Разделы 1, 2'!T21:T21),"&lt;=",SUM('Разделы 1, 2'!M21:M21))</f>
        <v>0&lt;=1</v>
      </c>
    </row>
    <row r="660" spans="1:5" s="179" customFormat="1" ht="38.25">
      <c r="A660" s="182">
        <f>IF((SUM('Разделы 1, 2'!T22:T22)&lt;=SUM('Разделы 1, 2'!M22:M22)),"","Неверно!")</f>
      </c>
      <c r="B660" s="181" t="s">
        <v>919</v>
      </c>
      <c r="C660" s="180" t="s">
        <v>920</v>
      </c>
      <c r="D660" s="180" t="s">
        <v>461</v>
      </c>
      <c r="E660" s="183" t="str">
        <f>CONCATENATE(SUM('Разделы 1, 2'!T22:T22),"&lt;=",SUM('Разделы 1, 2'!M22:M22))</f>
        <v>0&lt;=5</v>
      </c>
    </row>
    <row r="661" spans="1:5" s="179" customFormat="1" ht="38.25">
      <c r="A661" s="182">
        <f>IF((SUM('Разделы 1, 2'!T23:T23)&lt;=SUM('Разделы 1, 2'!M23:M23)),"","Неверно!")</f>
      </c>
      <c r="B661" s="181" t="s">
        <v>919</v>
      </c>
      <c r="C661" s="180" t="s">
        <v>920</v>
      </c>
      <c r="D661" s="180" t="s">
        <v>461</v>
      </c>
      <c r="E661" s="183" t="str">
        <f>CONCATENATE(SUM('Разделы 1, 2'!T23:T23),"&lt;=",SUM('Разделы 1, 2'!M23:M23))</f>
        <v>0&lt;=0</v>
      </c>
    </row>
    <row r="662" spans="1:5" s="179" customFormat="1" ht="38.25">
      <c r="A662" s="182">
        <f>IF((SUM('Разделы 1, 2'!T24:T24)&lt;=SUM('Разделы 1, 2'!M24:M24)),"","Неверно!")</f>
      </c>
      <c r="B662" s="181" t="s">
        <v>919</v>
      </c>
      <c r="C662" s="180" t="s">
        <v>920</v>
      </c>
      <c r="D662" s="180" t="s">
        <v>461</v>
      </c>
      <c r="E662" s="183" t="str">
        <f>CONCATENATE(SUM('Разделы 1, 2'!T24:T24),"&lt;=",SUM('Разделы 1, 2'!M24:M24))</f>
        <v>0&lt;=0</v>
      </c>
    </row>
    <row r="663" spans="1:5" s="179" customFormat="1" ht="38.25">
      <c r="A663" s="182">
        <f>IF((SUM('Разделы 5, 6, 7, 8'!Y17:Y17)=1),"","Неверно!")</f>
      </c>
      <c r="B663" s="181" t="s">
        <v>921</v>
      </c>
      <c r="C663" s="180" t="s">
        <v>922</v>
      </c>
      <c r="D663" s="180" t="s">
        <v>351</v>
      </c>
      <c r="E663" s="183" t="str">
        <f>CONCATENATE(SUM('Разделы 5, 6, 7, 8'!Y17:Y17),"=",1)</f>
        <v>1=1</v>
      </c>
    </row>
    <row r="664" spans="1:5" s="179" customFormat="1" ht="38.25">
      <c r="A664" s="182">
        <f>IF((SUM('Раздел 3'!AC10:AH10)&lt;=SUM('Раздел 3'!AB10:AB10)),"","Неверно!")</f>
      </c>
      <c r="B664" s="181" t="s">
        <v>923</v>
      </c>
      <c r="C664" s="180" t="s">
        <v>924</v>
      </c>
      <c r="D664" s="180" t="s">
        <v>462</v>
      </c>
      <c r="E664" s="183" t="str">
        <f>CONCATENATE(SUM('Раздел 3'!AC10:AH10),"&lt;=",SUM('Раздел 3'!AB10:AB10))</f>
        <v>5&lt;=5</v>
      </c>
    </row>
    <row r="665" spans="1:5" s="179" customFormat="1" ht="38.25">
      <c r="A665" s="182">
        <f>IF((SUM('Раздел 3'!AC11:AH11)&lt;=SUM('Раздел 3'!AB11:AB11)),"","Неверно!")</f>
      </c>
      <c r="B665" s="181" t="s">
        <v>923</v>
      </c>
      <c r="C665" s="180" t="s">
        <v>924</v>
      </c>
      <c r="D665" s="180" t="s">
        <v>462</v>
      </c>
      <c r="E665" s="183" t="str">
        <f>CONCATENATE(SUM('Раздел 3'!AC11:AH11),"&lt;=",SUM('Раздел 3'!AB11:AB11))</f>
        <v>0&lt;=0</v>
      </c>
    </row>
    <row r="666" spans="1:5" s="179" customFormat="1" ht="38.25">
      <c r="A666" s="182">
        <f>IF((SUM('Раздел 3'!AC12:AH12)&lt;=SUM('Раздел 3'!AB12:AB12)),"","Неверно!")</f>
      </c>
      <c r="B666" s="181" t="s">
        <v>923</v>
      </c>
      <c r="C666" s="180" t="s">
        <v>924</v>
      </c>
      <c r="D666" s="180" t="s">
        <v>462</v>
      </c>
      <c r="E666" s="183" t="str">
        <f>CONCATENATE(SUM('Раздел 3'!AC12:AH12),"&lt;=",SUM('Раздел 3'!AB12:AB12))</f>
        <v>0&lt;=0</v>
      </c>
    </row>
    <row r="667" spans="1:5" s="179" customFormat="1" ht="38.25">
      <c r="A667" s="182">
        <f>IF((SUM('Раздел 3'!AC13:AH13)&lt;=SUM('Раздел 3'!AB13:AB13)),"","Неверно!")</f>
      </c>
      <c r="B667" s="181" t="s">
        <v>923</v>
      </c>
      <c r="C667" s="180" t="s">
        <v>924</v>
      </c>
      <c r="D667" s="180" t="s">
        <v>462</v>
      </c>
      <c r="E667" s="183" t="str">
        <f>CONCATENATE(SUM('Раздел 3'!AC13:AH13),"&lt;=",SUM('Раздел 3'!AB13:AB13))</f>
        <v>0&lt;=0</v>
      </c>
    </row>
    <row r="668" spans="1:5" s="179" customFormat="1" ht="38.25">
      <c r="A668" s="182">
        <f>IF((SUM('Раздел 3'!AC14:AH14)&lt;=SUM('Раздел 3'!AB14:AB14)),"","Неверно!")</f>
      </c>
      <c r="B668" s="181" t="s">
        <v>923</v>
      </c>
      <c r="C668" s="180" t="s">
        <v>924</v>
      </c>
      <c r="D668" s="180" t="s">
        <v>462</v>
      </c>
      <c r="E668" s="183" t="str">
        <f>CONCATENATE(SUM('Раздел 3'!AC14:AH14),"&lt;=",SUM('Раздел 3'!AB14:AB14))</f>
        <v>0&lt;=0</v>
      </c>
    </row>
    <row r="669" spans="1:5" s="179" customFormat="1" ht="38.25">
      <c r="A669" s="182">
        <f>IF((SUM('Раздел 3'!AC15:AH15)&lt;=SUM('Раздел 3'!AB15:AB15)),"","Неверно!")</f>
      </c>
      <c r="B669" s="181" t="s">
        <v>923</v>
      </c>
      <c r="C669" s="180" t="s">
        <v>924</v>
      </c>
      <c r="D669" s="180" t="s">
        <v>462</v>
      </c>
      <c r="E669" s="183" t="str">
        <f>CONCATENATE(SUM('Раздел 3'!AC15:AH15),"&lt;=",SUM('Раздел 3'!AB15:AB15))</f>
        <v>0&lt;=0</v>
      </c>
    </row>
    <row r="670" spans="1:5" s="179" customFormat="1" ht="38.25">
      <c r="A670" s="182">
        <f>IF((SUM('Раздел 3'!AC16:AH16)&lt;=SUM('Раздел 3'!AB16:AB16)),"","Неверно!")</f>
      </c>
      <c r="B670" s="181" t="s">
        <v>923</v>
      </c>
      <c r="C670" s="180" t="s">
        <v>924</v>
      </c>
      <c r="D670" s="180" t="s">
        <v>462</v>
      </c>
      <c r="E670" s="183" t="str">
        <f>CONCATENATE(SUM('Раздел 3'!AC16:AH16),"&lt;=",SUM('Раздел 3'!AB16:AB16))</f>
        <v>0&lt;=0</v>
      </c>
    </row>
    <row r="671" spans="1:5" s="179" customFormat="1" ht="38.25">
      <c r="A671" s="182">
        <f>IF((SUM('Раздел 3'!AC17:AH17)&lt;=SUM('Раздел 3'!AB17:AB17)),"","Неверно!")</f>
      </c>
      <c r="B671" s="181" t="s">
        <v>923</v>
      </c>
      <c r="C671" s="180" t="s">
        <v>924</v>
      </c>
      <c r="D671" s="180" t="s">
        <v>462</v>
      </c>
      <c r="E671" s="183" t="str">
        <f>CONCATENATE(SUM('Раздел 3'!AC17:AH17),"&lt;=",SUM('Раздел 3'!AB17:AB17))</f>
        <v>0&lt;=0</v>
      </c>
    </row>
    <row r="672" spans="1:5" s="179" customFormat="1" ht="38.25">
      <c r="A672" s="182">
        <f>IF((SUM('Раздел 3'!AC18:AH18)&lt;=SUM('Раздел 3'!AB18:AB18)),"","Неверно!")</f>
      </c>
      <c r="B672" s="181" t="s">
        <v>923</v>
      </c>
      <c r="C672" s="180" t="s">
        <v>924</v>
      </c>
      <c r="D672" s="180" t="s">
        <v>462</v>
      </c>
      <c r="E672" s="183" t="str">
        <f>CONCATENATE(SUM('Раздел 3'!AC18:AH18),"&lt;=",SUM('Раздел 3'!AB18:AB18))</f>
        <v>0&lt;=0</v>
      </c>
    </row>
    <row r="673" spans="1:5" s="179" customFormat="1" ht="38.25">
      <c r="A673" s="182">
        <f>IF((SUM('Раздел 3'!AC19:AH19)&lt;=SUM('Раздел 3'!AB19:AB19)),"","Неверно!")</f>
      </c>
      <c r="B673" s="181" t="s">
        <v>923</v>
      </c>
      <c r="C673" s="180" t="s">
        <v>924</v>
      </c>
      <c r="D673" s="180" t="s">
        <v>462</v>
      </c>
      <c r="E673" s="183" t="str">
        <f>CONCATENATE(SUM('Раздел 3'!AC19:AH19),"&lt;=",SUM('Раздел 3'!AB19:AB19))</f>
        <v>0&lt;=0</v>
      </c>
    </row>
    <row r="674" spans="1:5" s="179" customFormat="1" ht="38.25">
      <c r="A674" s="182">
        <f>IF((SUM('Раздел 3'!AC9:AH9)&lt;=SUM('Раздел 3'!AB9:AB9)),"","Неверно!")</f>
      </c>
      <c r="B674" s="181" t="s">
        <v>923</v>
      </c>
      <c r="C674" s="180" t="s">
        <v>924</v>
      </c>
      <c r="D674" s="180" t="s">
        <v>462</v>
      </c>
      <c r="E674" s="183" t="str">
        <f>CONCATENATE(SUM('Раздел 3'!AC9:AH9),"&lt;=",SUM('Раздел 3'!AB9:AB9))</f>
        <v>0&lt;=0</v>
      </c>
    </row>
    <row r="675" spans="1:5" s="179" customFormat="1" ht="38.25">
      <c r="A675" s="182">
        <f>IF((SUM('Раздел 4'!M10:M10)=SUM('Раздел 4'!G10:L10)),"","Неверно!")</f>
      </c>
      <c r="B675" s="181" t="s">
        <v>925</v>
      </c>
      <c r="C675" s="180" t="s">
        <v>926</v>
      </c>
      <c r="D675" s="180" t="s">
        <v>111</v>
      </c>
      <c r="E675" s="183" t="str">
        <f>CONCATENATE(SUM('Раздел 4'!M10:M10),"=",SUM('Раздел 4'!G10:L10))</f>
        <v>0=0</v>
      </c>
    </row>
    <row r="676" spans="1:5" s="179" customFormat="1" ht="38.25">
      <c r="A676" s="182">
        <f>IF((SUM('Раздел 4'!M11:M11)=SUM('Раздел 4'!G11:L11)),"","Неверно!")</f>
      </c>
      <c r="B676" s="181" t="s">
        <v>925</v>
      </c>
      <c r="C676" s="180" t="s">
        <v>926</v>
      </c>
      <c r="D676" s="180" t="s">
        <v>111</v>
      </c>
      <c r="E676" s="183" t="str">
        <f>CONCATENATE(SUM('Раздел 4'!M11:M11),"=",SUM('Раздел 4'!G11:L11))</f>
        <v>0=0</v>
      </c>
    </row>
    <row r="677" spans="1:5" s="179" customFormat="1" ht="38.25">
      <c r="A677" s="182">
        <f>IF((SUM('Раздел 4'!M12:M12)=SUM('Раздел 4'!G12:L12)),"","Неверно!")</f>
      </c>
      <c r="B677" s="181" t="s">
        <v>925</v>
      </c>
      <c r="C677" s="180" t="s">
        <v>926</v>
      </c>
      <c r="D677" s="180" t="s">
        <v>111</v>
      </c>
      <c r="E677" s="183" t="str">
        <f>CONCATENATE(SUM('Раздел 4'!M12:M12),"=",SUM('Раздел 4'!G12:L12))</f>
        <v>0=0</v>
      </c>
    </row>
    <row r="678" spans="1:5" s="179" customFormat="1" ht="38.25">
      <c r="A678" s="182">
        <f>IF((SUM('Раздел 4'!M13:M13)=SUM('Раздел 4'!G13:L13)),"","Неверно!")</f>
      </c>
      <c r="B678" s="181" t="s">
        <v>925</v>
      </c>
      <c r="C678" s="180" t="s">
        <v>926</v>
      </c>
      <c r="D678" s="180" t="s">
        <v>111</v>
      </c>
      <c r="E678" s="183" t="str">
        <f>CONCATENATE(SUM('Раздел 4'!M13:M13),"=",SUM('Раздел 4'!G13:L13))</f>
        <v>0=0</v>
      </c>
    </row>
    <row r="679" spans="1:5" s="179" customFormat="1" ht="38.25">
      <c r="A679" s="182">
        <f>IF((SUM('Раздел 4'!M14:M14)=SUM('Раздел 4'!G14:L14)),"","Неверно!")</f>
      </c>
      <c r="B679" s="181" t="s">
        <v>925</v>
      </c>
      <c r="C679" s="180" t="s">
        <v>926</v>
      </c>
      <c r="D679" s="180" t="s">
        <v>111</v>
      </c>
      <c r="E679" s="183" t="str">
        <f>CONCATENATE(SUM('Раздел 4'!M14:M14),"=",SUM('Раздел 4'!G14:L14))</f>
        <v>0=0</v>
      </c>
    </row>
    <row r="680" spans="1:5" s="179" customFormat="1" ht="38.25">
      <c r="A680" s="182">
        <f>IF((SUM('Раздел 4'!M15:M15)=SUM('Раздел 4'!G15:L15)),"","Неверно!")</f>
      </c>
      <c r="B680" s="181" t="s">
        <v>925</v>
      </c>
      <c r="C680" s="180" t="s">
        <v>926</v>
      </c>
      <c r="D680" s="180" t="s">
        <v>111</v>
      </c>
      <c r="E680" s="183" t="str">
        <f>CONCATENATE(SUM('Раздел 4'!M15:M15),"=",SUM('Раздел 4'!G15:L15))</f>
        <v>0=0</v>
      </c>
    </row>
    <row r="681" spans="1:5" s="179" customFormat="1" ht="38.25">
      <c r="A681" s="182">
        <f>IF((SUM('Раздел 4'!M16:M16)=SUM('Раздел 4'!G16:L16)),"","Неверно!")</f>
      </c>
      <c r="B681" s="181" t="s">
        <v>925</v>
      </c>
      <c r="C681" s="180" t="s">
        <v>926</v>
      </c>
      <c r="D681" s="180" t="s">
        <v>111</v>
      </c>
      <c r="E681" s="183" t="str">
        <f>CONCATENATE(SUM('Раздел 4'!M16:M16),"=",SUM('Раздел 4'!G16:L16))</f>
        <v>0=0</v>
      </c>
    </row>
    <row r="682" spans="1:5" s="179" customFormat="1" ht="38.25">
      <c r="A682" s="182">
        <f>IF((SUM('Раздел 4'!M17:M17)=SUM('Раздел 4'!G17:L17)),"","Неверно!")</f>
      </c>
      <c r="B682" s="181" t="s">
        <v>925</v>
      </c>
      <c r="C682" s="180" t="s">
        <v>926</v>
      </c>
      <c r="D682" s="180" t="s">
        <v>111</v>
      </c>
      <c r="E682" s="183" t="str">
        <f>CONCATENATE(SUM('Раздел 4'!M17:M17),"=",SUM('Раздел 4'!G17:L17))</f>
        <v>0=0</v>
      </c>
    </row>
    <row r="683" spans="1:5" s="179" customFormat="1" ht="38.25">
      <c r="A683" s="182">
        <f>IF((SUM('Раздел 4'!M18:M18)=SUM('Раздел 4'!G18:L18)),"","Неверно!")</f>
      </c>
      <c r="B683" s="181" t="s">
        <v>925</v>
      </c>
      <c r="C683" s="180" t="s">
        <v>926</v>
      </c>
      <c r="D683" s="180" t="s">
        <v>111</v>
      </c>
      <c r="E683" s="183" t="str">
        <f>CONCATENATE(SUM('Раздел 4'!M18:M18),"=",SUM('Раздел 4'!G18:L18))</f>
        <v>0=0</v>
      </c>
    </row>
    <row r="684" spans="1:5" s="179" customFormat="1" ht="38.25">
      <c r="A684" s="182">
        <f>IF((SUM('Раздел 4'!M19:M19)=SUM('Раздел 4'!G19:L19)),"","Неверно!")</f>
      </c>
      <c r="B684" s="181" t="s">
        <v>925</v>
      </c>
      <c r="C684" s="180" t="s">
        <v>926</v>
      </c>
      <c r="D684" s="180" t="s">
        <v>111</v>
      </c>
      <c r="E684" s="183" t="str">
        <f>CONCATENATE(SUM('Раздел 4'!M19:M19),"=",SUM('Раздел 4'!G19:L19))</f>
        <v>0=0</v>
      </c>
    </row>
    <row r="685" spans="1:5" s="179" customFormat="1" ht="38.25">
      <c r="A685" s="182">
        <f>IF((SUM('Раздел 4'!M20:M20)=SUM('Раздел 4'!G20:L20)),"","Неверно!")</f>
      </c>
      <c r="B685" s="181" t="s">
        <v>925</v>
      </c>
      <c r="C685" s="180" t="s">
        <v>926</v>
      </c>
      <c r="D685" s="180" t="s">
        <v>111</v>
      </c>
      <c r="E685" s="183" t="str">
        <f>CONCATENATE(SUM('Раздел 4'!M20:M20),"=",SUM('Раздел 4'!G20:L20))</f>
        <v>0=0</v>
      </c>
    </row>
    <row r="686" spans="1:5" s="179" customFormat="1" ht="38.25">
      <c r="A686" s="182">
        <f>IF((SUM('Раздел 4'!M21:M21)=SUM('Раздел 4'!G21:L21)),"","Неверно!")</f>
      </c>
      <c r="B686" s="181" t="s">
        <v>925</v>
      </c>
      <c r="C686" s="180" t="s">
        <v>926</v>
      </c>
      <c r="D686" s="180" t="s">
        <v>111</v>
      </c>
      <c r="E686" s="183" t="str">
        <f>CONCATENATE(SUM('Раздел 4'!M21:M21),"=",SUM('Раздел 4'!G21:L21))</f>
        <v>0=0</v>
      </c>
    </row>
    <row r="687" spans="1:5" s="179" customFormat="1" ht="38.25">
      <c r="A687" s="182">
        <f>IF((SUM('Раздел 4'!M22:M22)=SUM('Раздел 4'!G22:L22)),"","Неверно!")</f>
      </c>
      <c r="B687" s="181" t="s">
        <v>925</v>
      </c>
      <c r="C687" s="180" t="s">
        <v>926</v>
      </c>
      <c r="D687" s="180" t="s">
        <v>111</v>
      </c>
      <c r="E687" s="183" t="str">
        <f>CONCATENATE(SUM('Раздел 4'!M22:M22),"=",SUM('Раздел 4'!G22:L22))</f>
        <v>0=0</v>
      </c>
    </row>
    <row r="688" spans="1:5" s="179" customFormat="1" ht="38.25">
      <c r="A688" s="182">
        <f>IF((SUM('Раздел 4'!M23:M23)=SUM('Раздел 4'!G23:L23)),"","Неверно!")</f>
      </c>
      <c r="B688" s="181" t="s">
        <v>925</v>
      </c>
      <c r="C688" s="180" t="s">
        <v>926</v>
      </c>
      <c r="D688" s="180" t="s">
        <v>111</v>
      </c>
      <c r="E688" s="183" t="str">
        <f>CONCATENATE(SUM('Раздел 4'!M23:M23),"=",SUM('Раздел 4'!G23:L23))</f>
        <v>0=0</v>
      </c>
    </row>
    <row r="689" spans="1:5" s="179" customFormat="1" ht="38.25">
      <c r="A689" s="182">
        <f>IF((SUM('Раздел 4'!M24:M24)=SUM('Раздел 4'!G24:L24)),"","Неверно!")</f>
      </c>
      <c r="B689" s="181" t="s">
        <v>925</v>
      </c>
      <c r="C689" s="180" t="s">
        <v>926</v>
      </c>
      <c r="D689" s="180" t="s">
        <v>111</v>
      </c>
      <c r="E689" s="183" t="str">
        <f>CONCATENATE(SUM('Раздел 4'!M24:M24),"=",SUM('Раздел 4'!G24:L24))</f>
        <v>1=1</v>
      </c>
    </row>
    <row r="690" spans="1:5" s="179" customFormat="1" ht="38.25">
      <c r="A690" s="182">
        <f>IF((SUM('Раздел 4'!M25:M25)=SUM('Раздел 4'!G25:L25)),"","Неверно!")</f>
      </c>
      <c r="B690" s="181" t="s">
        <v>925</v>
      </c>
      <c r="C690" s="180" t="s">
        <v>926</v>
      </c>
      <c r="D690" s="180" t="s">
        <v>111</v>
      </c>
      <c r="E690" s="183" t="str">
        <f>CONCATENATE(SUM('Раздел 4'!M25:M25),"=",SUM('Раздел 4'!G25:L25))</f>
        <v>0=0</v>
      </c>
    </row>
    <row r="691" spans="1:5" s="179" customFormat="1" ht="38.25">
      <c r="A691" s="182">
        <f>IF((SUM('Раздел 4'!M26:M26)=SUM('Раздел 4'!G26:L26)),"","Неверно!")</f>
      </c>
      <c r="B691" s="181" t="s">
        <v>925</v>
      </c>
      <c r="C691" s="180" t="s">
        <v>926</v>
      </c>
      <c r="D691" s="180" t="s">
        <v>111</v>
      </c>
      <c r="E691" s="183" t="str">
        <f>CONCATENATE(SUM('Раздел 4'!M26:M26),"=",SUM('Раздел 4'!G26:L26))</f>
        <v>0=0</v>
      </c>
    </row>
    <row r="692" spans="1:5" s="179" customFormat="1" ht="38.25">
      <c r="A692" s="182">
        <f>IF((SUM('Раздел 4'!M27:M27)=SUM('Раздел 4'!G27:L27)),"","Неверно!")</f>
      </c>
      <c r="B692" s="181" t="s">
        <v>925</v>
      </c>
      <c r="C692" s="180" t="s">
        <v>926</v>
      </c>
      <c r="D692" s="180" t="s">
        <v>111</v>
      </c>
      <c r="E692" s="183" t="str">
        <f>CONCATENATE(SUM('Раздел 4'!M27:M27),"=",SUM('Раздел 4'!G27:L27))</f>
        <v>0=0</v>
      </c>
    </row>
    <row r="693" spans="1:5" s="179" customFormat="1" ht="38.25">
      <c r="A693" s="182">
        <f>IF((SUM('Раздел 4'!M28:M28)=SUM('Раздел 4'!G28:L28)),"","Неверно!")</f>
      </c>
      <c r="B693" s="181" t="s">
        <v>925</v>
      </c>
      <c r="C693" s="180" t="s">
        <v>926</v>
      </c>
      <c r="D693" s="180" t="s">
        <v>111</v>
      </c>
      <c r="E693" s="183" t="str">
        <f>CONCATENATE(SUM('Раздел 4'!M28:M28),"=",SUM('Раздел 4'!G28:L28))</f>
        <v>0=0</v>
      </c>
    </row>
    <row r="694" spans="1:5" s="179" customFormat="1" ht="38.25">
      <c r="A694" s="182">
        <f>IF((SUM('Раздел 4'!M29:M29)=SUM('Раздел 4'!G29:L29)),"","Неверно!")</f>
      </c>
      <c r="B694" s="181" t="s">
        <v>925</v>
      </c>
      <c r="C694" s="180" t="s">
        <v>926</v>
      </c>
      <c r="D694" s="180" t="s">
        <v>111</v>
      </c>
      <c r="E694" s="183" t="str">
        <f>CONCATENATE(SUM('Раздел 4'!M29:M29),"=",SUM('Раздел 4'!G29:L29))</f>
        <v>0=0</v>
      </c>
    </row>
    <row r="695" spans="1:5" s="179" customFormat="1" ht="38.25">
      <c r="A695" s="182">
        <f>IF((SUM('Раздел 4'!M30:M30)=SUM('Раздел 4'!G30:L30)),"","Неверно!")</f>
      </c>
      <c r="B695" s="181" t="s">
        <v>925</v>
      </c>
      <c r="C695" s="180" t="s">
        <v>926</v>
      </c>
      <c r="D695" s="180" t="s">
        <v>111</v>
      </c>
      <c r="E695" s="183" t="str">
        <f>CONCATENATE(SUM('Раздел 4'!M30:M30),"=",SUM('Раздел 4'!G30:L30))</f>
        <v>0=0</v>
      </c>
    </row>
    <row r="696" spans="1:5" s="179" customFormat="1" ht="38.25">
      <c r="A696" s="182">
        <f>IF((SUM('Раздел 4'!M31:M31)=SUM('Раздел 4'!G31:L31)),"","Неверно!")</f>
      </c>
      <c r="B696" s="181" t="s">
        <v>925</v>
      </c>
      <c r="C696" s="180" t="s">
        <v>926</v>
      </c>
      <c r="D696" s="180" t="s">
        <v>111</v>
      </c>
      <c r="E696" s="183" t="str">
        <f>CONCATENATE(SUM('Раздел 4'!M31:M31),"=",SUM('Раздел 4'!G31:L31))</f>
        <v>0=0</v>
      </c>
    </row>
    <row r="697" spans="1:5" s="179" customFormat="1" ht="38.25">
      <c r="A697" s="182">
        <f>IF((SUM('Раздел 4'!M32:M32)=SUM('Раздел 4'!G32:L32)),"","Неверно!")</f>
      </c>
      <c r="B697" s="181" t="s">
        <v>925</v>
      </c>
      <c r="C697" s="180" t="s">
        <v>926</v>
      </c>
      <c r="D697" s="180" t="s">
        <v>111</v>
      </c>
      <c r="E697" s="183" t="str">
        <f>CONCATENATE(SUM('Раздел 4'!M32:M32),"=",SUM('Раздел 4'!G32:L32))</f>
        <v>0=0</v>
      </c>
    </row>
    <row r="698" spans="1:5" s="179" customFormat="1" ht="38.25">
      <c r="A698" s="182">
        <f>IF((SUM('Раздел 4'!M33:M33)=SUM('Раздел 4'!G33:L33)),"","Неверно!")</f>
      </c>
      <c r="B698" s="181" t="s">
        <v>925</v>
      </c>
      <c r="C698" s="180" t="s">
        <v>926</v>
      </c>
      <c r="D698" s="180" t="s">
        <v>111</v>
      </c>
      <c r="E698" s="183" t="str">
        <f>CONCATENATE(SUM('Раздел 4'!M33:M33),"=",SUM('Раздел 4'!G33:L33))</f>
        <v>1=1</v>
      </c>
    </row>
    <row r="699" spans="1:5" s="179" customFormat="1" ht="38.25">
      <c r="A699" s="182">
        <f>IF((SUM('Раздел 4'!M34:M34)=SUM('Раздел 4'!G34:L34)),"","Неверно!")</f>
      </c>
      <c r="B699" s="181" t="s">
        <v>925</v>
      </c>
      <c r="C699" s="180" t="s">
        <v>926</v>
      </c>
      <c r="D699" s="180" t="s">
        <v>111</v>
      </c>
      <c r="E699" s="183" t="str">
        <f>CONCATENATE(SUM('Раздел 4'!M34:M34),"=",SUM('Раздел 4'!G34:L34))</f>
        <v>0=0</v>
      </c>
    </row>
    <row r="700" spans="1:5" s="179" customFormat="1" ht="38.25">
      <c r="A700" s="182">
        <f>IF((SUM('Раздел 4'!M35:M35)=SUM('Раздел 4'!G35:L35)),"","Неверно!")</f>
      </c>
      <c r="B700" s="181" t="s">
        <v>925</v>
      </c>
      <c r="C700" s="180" t="s">
        <v>926</v>
      </c>
      <c r="D700" s="180" t="s">
        <v>111</v>
      </c>
      <c r="E700" s="183" t="str">
        <f>CONCATENATE(SUM('Раздел 4'!M35:M35),"=",SUM('Раздел 4'!G35:L35))</f>
        <v>0=0</v>
      </c>
    </row>
    <row r="701" spans="1:5" s="179" customFormat="1" ht="38.25">
      <c r="A701" s="182">
        <f>IF((SUM('Раздел 4'!M36:M36)=SUM('Раздел 4'!G36:L36)),"","Неверно!")</f>
      </c>
      <c r="B701" s="181" t="s">
        <v>925</v>
      </c>
      <c r="C701" s="180" t="s">
        <v>926</v>
      </c>
      <c r="D701" s="180" t="s">
        <v>111</v>
      </c>
      <c r="E701" s="183" t="str">
        <f>CONCATENATE(SUM('Раздел 4'!M36:M36),"=",SUM('Раздел 4'!G36:L36))</f>
        <v>0=0</v>
      </c>
    </row>
    <row r="702" spans="1:5" s="179" customFormat="1" ht="38.25">
      <c r="A702" s="182">
        <f>IF((SUM('Раздел 4'!M37:M37)=SUM('Раздел 4'!G37:L37)),"","Неверно!")</f>
      </c>
      <c r="B702" s="181" t="s">
        <v>925</v>
      </c>
      <c r="C702" s="180" t="s">
        <v>926</v>
      </c>
      <c r="D702" s="180" t="s">
        <v>111</v>
      </c>
      <c r="E702" s="183" t="str">
        <f>CONCATENATE(SUM('Раздел 4'!M37:M37),"=",SUM('Раздел 4'!G37:L37))</f>
        <v>0=0</v>
      </c>
    </row>
    <row r="703" spans="1:5" s="179" customFormat="1" ht="38.25">
      <c r="A703" s="182">
        <f>IF((SUM('Раздел 4'!M38:M38)=SUM('Раздел 4'!G38:L38)),"","Неверно!")</f>
      </c>
      <c r="B703" s="181" t="s">
        <v>925</v>
      </c>
      <c r="C703" s="180" t="s">
        <v>926</v>
      </c>
      <c r="D703" s="180" t="s">
        <v>111</v>
      </c>
      <c r="E703" s="183" t="str">
        <f>CONCATENATE(SUM('Раздел 4'!M38:M38),"=",SUM('Раздел 4'!G38:L38))</f>
        <v>0=0</v>
      </c>
    </row>
    <row r="704" spans="1:5" s="179" customFormat="1" ht="38.25">
      <c r="A704" s="182">
        <f>IF((SUM('Раздел 4'!M39:M39)=SUM('Раздел 4'!G39:L39)),"","Неверно!")</f>
      </c>
      <c r="B704" s="181" t="s">
        <v>925</v>
      </c>
      <c r="C704" s="180" t="s">
        <v>926</v>
      </c>
      <c r="D704" s="180" t="s">
        <v>111</v>
      </c>
      <c r="E704" s="183" t="str">
        <f>CONCATENATE(SUM('Раздел 4'!M39:M39),"=",SUM('Раздел 4'!G39:L39))</f>
        <v>0=0</v>
      </c>
    </row>
    <row r="705" spans="1:5" s="179" customFormat="1" ht="38.25">
      <c r="A705" s="182">
        <f>IF((SUM('Раздел 4'!M40:M40)=SUM('Раздел 4'!G40:L40)),"","Неверно!")</f>
      </c>
      <c r="B705" s="181" t="s">
        <v>925</v>
      </c>
      <c r="C705" s="180" t="s">
        <v>926</v>
      </c>
      <c r="D705" s="180" t="s">
        <v>111</v>
      </c>
      <c r="E705" s="183" t="str">
        <f>CONCATENATE(SUM('Раздел 4'!M40:M40),"=",SUM('Раздел 4'!G40:L40))</f>
        <v>0=0</v>
      </c>
    </row>
    <row r="706" spans="1:5" s="179" customFormat="1" ht="38.25">
      <c r="A706" s="182">
        <f>IF((SUM('Раздел 4'!M41:M41)=SUM('Раздел 4'!G41:L41)),"","Неверно!")</f>
      </c>
      <c r="B706" s="181" t="s">
        <v>925</v>
      </c>
      <c r="C706" s="180" t="s">
        <v>926</v>
      </c>
      <c r="D706" s="180" t="s">
        <v>111</v>
      </c>
      <c r="E706" s="183" t="str">
        <f>CONCATENATE(SUM('Раздел 4'!M41:M41),"=",SUM('Раздел 4'!G41:L41))</f>
        <v>0=0</v>
      </c>
    </row>
    <row r="707" spans="1:5" s="179" customFormat="1" ht="38.25">
      <c r="A707" s="182">
        <f>IF((SUM('Раздел 4'!M42:M42)=SUM('Раздел 4'!G42:L42)),"","Неверно!")</f>
      </c>
      <c r="B707" s="181" t="s">
        <v>925</v>
      </c>
      <c r="C707" s="180" t="s">
        <v>926</v>
      </c>
      <c r="D707" s="180" t="s">
        <v>111</v>
      </c>
      <c r="E707" s="183" t="str">
        <f>CONCATENATE(SUM('Раздел 4'!M42:M42),"=",SUM('Раздел 4'!G42:L42))</f>
        <v>0=0</v>
      </c>
    </row>
    <row r="708" spans="1:5" s="179" customFormat="1" ht="38.25">
      <c r="A708" s="182">
        <f>IF((SUM('Раздел 4'!M43:M43)=SUM('Раздел 4'!G43:L43)),"","Неверно!")</f>
      </c>
      <c r="B708" s="181" t="s">
        <v>925</v>
      </c>
      <c r="C708" s="180" t="s">
        <v>926</v>
      </c>
      <c r="D708" s="180" t="s">
        <v>111</v>
      </c>
      <c r="E708" s="183" t="str">
        <f>CONCATENATE(SUM('Раздел 4'!M43:M43),"=",SUM('Раздел 4'!G43:L43))</f>
        <v>0=0</v>
      </c>
    </row>
    <row r="709" spans="1:5" s="179" customFormat="1" ht="38.25">
      <c r="A709" s="182">
        <f>IF((SUM('Раздел 4'!M44:M44)=SUM('Раздел 4'!G44:L44)),"","Неверно!")</f>
      </c>
      <c r="B709" s="181" t="s">
        <v>925</v>
      </c>
      <c r="C709" s="180" t="s">
        <v>926</v>
      </c>
      <c r="D709" s="180" t="s">
        <v>111</v>
      </c>
      <c r="E709" s="183" t="str">
        <f>CONCATENATE(SUM('Раздел 4'!M44:M44),"=",SUM('Раздел 4'!G44:L44))</f>
        <v>0=0</v>
      </c>
    </row>
    <row r="710" spans="1:5" s="179" customFormat="1" ht="38.25">
      <c r="A710" s="182">
        <f>IF((SUM('Раздел 4'!M45:M45)=SUM('Раздел 4'!G45:L45)),"","Неверно!")</f>
      </c>
      <c r="B710" s="181" t="s">
        <v>925</v>
      </c>
      <c r="C710" s="180" t="s">
        <v>926</v>
      </c>
      <c r="D710" s="180" t="s">
        <v>111</v>
      </c>
      <c r="E710" s="183" t="str">
        <f>CONCATENATE(SUM('Раздел 4'!M45:M45),"=",SUM('Раздел 4'!G45:L45))</f>
        <v>0=0</v>
      </c>
    </row>
    <row r="711" spans="1:5" s="179" customFormat="1" ht="38.25">
      <c r="A711" s="182">
        <f>IF((SUM('Раздел 4'!M46:M46)=SUM('Раздел 4'!G46:L46)),"","Неверно!")</f>
      </c>
      <c r="B711" s="181" t="s">
        <v>925</v>
      </c>
      <c r="C711" s="180" t="s">
        <v>926</v>
      </c>
      <c r="D711" s="180" t="s">
        <v>111</v>
      </c>
      <c r="E711" s="183" t="str">
        <f>CONCATENATE(SUM('Раздел 4'!M46:M46),"=",SUM('Раздел 4'!G46:L46))</f>
        <v>0=0</v>
      </c>
    </row>
    <row r="712" spans="1:5" s="179" customFormat="1" ht="38.25">
      <c r="A712" s="182">
        <f>IF((SUM('Раздел 4'!M47:M47)=SUM('Раздел 4'!G47:L47)),"","Неверно!")</f>
      </c>
      <c r="B712" s="181" t="s">
        <v>925</v>
      </c>
      <c r="C712" s="180" t="s">
        <v>926</v>
      </c>
      <c r="D712" s="180" t="s">
        <v>111</v>
      </c>
      <c r="E712" s="183" t="str">
        <f>CONCATENATE(SUM('Раздел 4'!M47:M47),"=",SUM('Раздел 4'!G47:L47))</f>
        <v>0=0</v>
      </c>
    </row>
    <row r="713" spans="1:5" s="179" customFormat="1" ht="38.25">
      <c r="A713" s="182">
        <f>IF((SUM('Раздел 4'!M48:M48)=SUM('Раздел 4'!G48:L48)),"","Неверно!")</f>
      </c>
      <c r="B713" s="181" t="s">
        <v>925</v>
      </c>
      <c r="C713" s="180" t="s">
        <v>926</v>
      </c>
      <c r="D713" s="180" t="s">
        <v>111</v>
      </c>
      <c r="E713" s="183" t="str">
        <f>CONCATENATE(SUM('Раздел 4'!M48:M48),"=",SUM('Раздел 4'!G48:L48))</f>
        <v>0=0</v>
      </c>
    </row>
    <row r="714" spans="1:5" s="179" customFormat="1" ht="38.25">
      <c r="A714" s="182">
        <f>IF((SUM('Раздел 4'!M49:M49)=SUM('Раздел 4'!G49:L49)),"","Неверно!")</f>
      </c>
      <c r="B714" s="181" t="s">
        <v>925</v>
      </c>
      <c r="C714" s="180" t="s">
        <v>926</v>
      </c>
      <c r="D714" s="180" t="s">
        <v>111</v>
      </c>
      <c r="E714" s="183" t="str">
        <f>CONCATENATE(SUM('Раздел 4'!M49:M49),"=",SUM('Раздел 4'!G49:L49))</f>
        <v>1=1</v>
      </c>
    </row>
    <row r="715" spans="1:5" s="179" customFormat="1" ht="38.25">
      <c r="A715" s="182">
        <f>IF((SUM('Раздел 4'!M50:M50)=SUM('Раздел 4'!G50:L50)),"","Неверно!")</f>
      </c>
      <c r="B715" s="181" t="s">
        <v>925</v>
      </c>
      <c r="C715" s="180" t="s">
        <v>926</v>
      </c>
      <c r="D715" s="180" t="s">
        <v>111</v>
      </c>
      <c r="E715" s="183" t="str">
        <f>CONCATENATE(SUM('Раздел 4'!M50:M50),"=",SUM('Раздел 4'!G50:L50))</f>
        <v>1=1</v>
      </c>
    </row>
    <row r="716" spans="1:5" s="179" customFormat="1" ht="38.25">
      <c r="A716" s="182">
        <f>IF((SUM('Раздел 4'!M51:M51)=SUM('Раздел 4'!G51:L51)),"","Неверно!")</f>
      </c>
      <c r="B716" s="181" t="s">
        <v>925</v>
      </c>
      <c r="C716" s="180" t="s">
        <v>926</v>
      </c>
      <c r="D716" s="180" t="s">
        <v>111</v>
      </c>
      <c r="E716" s="183" t="str">
        <f>CONCATENATE(SUM('Раздел 4'!M51:M51),"=",SUM('Раздел 4'!G51:L51))</f>
        <v>2=2</v>
      </c>
    </row>
    <row r="717" spans="1:5" s="179" customFormat="1" ht="38.25">
      <c r="A717" s="182">
        <f>IF((SUM('Раздел 4'!M52:M52)=SUM('Раздел 4'!G52:L52)),"","Неверно!")</f>
      </c>
      <c r="B717" s="181" t="s">
        <v>925</v>
      </c>
      <c r="C717" s="180" t="s">
        <v>926</v>
      </c>
      <c r="D717" s="180" t="s">
        <v>111</v>
      </c>
      <c r="E717" s="183" t="str">
        <f>CONCATENATE(SUM('Раздел 4'!M52:M52),"=",SUM('Раздел 4'!G52:L52))</f>
        <v>0=0</v>
      </c>
    </row>
    <row r="718" spans="1:5" s="179" customFormat="1" ht="38.25">
      <c r="A718" s="182">
        <f>IF((SUM('Раздел 4'!M53:M53)=SUM('Раздел 4'!G53:L53)),"","Неверно!")</f>
      </c>
      <c r="B718" s="181" t="s">
        <v>925</v>
      </c>
      <c r="C718" s="180" t="s">
        <v>926</v>
      </c>
      <c r="D718" s="180" t="s">
        <v>111</v>
      </c>
      <c r="E718" s="183" t="str">
        <f>CONCATENATE(SUM('Раздел 4'!M53:M53),"=",SUM('Раздел 4'!G53:L53))</f>
        <v>0=0</v>
      </c>
    </row>
    <row r="719" spans="1:5" s="179" customFormat="1" ht="38.25">
      <c r="A719" s="182">
        <f>IF((SUM('Раздел 4'!M54:M54)=SUM('Раздел 4'!G54:L54)),"","Неверно!")</f>
      </c>
      <c r="B719" s="181" t="s">
        <v>925</v>
      </c>
      <c r="C719" s="180" t="s">
        <v>926</v>
      </c>
      <c r="D719" s="180" t="s">
        <v>111</v>
      </c>
      <c r="E719" s="183" t="str">
        <f>CONCATENATE(SUM('Раздел 4'!M54:M54),"=",SUM('Раздел 4'!G54:L54))</f>
        <v>0=0</v>
      </c>
    </row>
    <row r="720" spans="1:5" s="179" customFormat="1" ht="38.25">
      <c r="A720" s="182">
        <f>IF((SUM('Раздел 4'!M55:M55)=SUM('Раздел 4'!G55:L55)),"","Неверно!")</f>
      </c>
      <c r="B720" s="181" t="s">
        <v>925</v>
      </c>
      <c r="C720" s="180" t="s">
        <v>926</v>
      </c>
      <c r="D720" s="180" t="s">
        <v>111</v>
      </c>
      <c r="E720" s="183" t="str">
        <f>CONCATENATE(SUM('Раздел 4'!M55:M55),"=",SUM('Раздел 4'!G55:L55))</f>
        <v>1=1</v>
      </c>
    </row>
    <row r="721" spans="1:5" s="179" customFormat="1" ht="38.25">
      <c r="A721" s="182">
        <f>IF((SUM('Раздел 4'!M56:M56)=SUM('Раздел 4'!G56:L56)),"","Неверно!")</f>
      </c>
      <c r="B721" s="181" t="s">
        <v>925</v>
      </c>
      <c r="C721" s="180" t="s">
        <v>926</v>
      </c>
      <c r="D721" s="180" t="s">
        <v>111</v>
      </c>
      <c r="E721" s="183" t="str">
        <f>CONCATENATE(SUM('Раздел 4'!M56:M56),"=",SUM('Раздел 4'!G56:L56))</f>
        <v>0=0</v>
      </c>
    </row>
    <row r="722" spans="1:5" s="179" customFormat="1" ht="38.25">
      <c r="A722" s="182">
        <f>IF((SUM('Раздел 4'!M57:M57)=SUM('Раздел 4'!G57:L57)),"","Неверно!")</f>
      </c>
      <c r="B722" s="181" t="s">
        <v>925</v>
      </c>
      <c r="C722" s="180" t="s">
        <v>926</v>
      </c>
      <c r="D722" s="180" t="s">
        <v>111</v>
      </c>
      <c r="E722" s="183" t="str">
        <f>CONCATENATE(SUM('Раздел 4'!M57:M57),"=",SUM('Раздел 4'!G57:L57))</f>
        <v>1=1</v>
      </c>
    </row>
    <row r="723" spans="1:5" s="179" customFormat="1" ht="38.25">
      <c r="A723" s="182">
        <f>IF((SUM('Раздел 4'!M58:M58)=SUM('Раздел 4'!G58:L58)),"","Неверно!")</f>
      </c>
      <c r="B723" s="181" t="s">
        <v>925</v>
      </c>
      <c r="C723" s="180" t="s">
        <v>926</v>
      </c>
      <c r="D723" s="180" t="s">
        <v>111</v>
      </c>
      <c r="E723" s="183" t="str">
        <f>CONCATENATE(SUM('Раздел 4'!M58:M58),"=",SUM('Раздел 4'!G58:L58))</f>
        <v>0=0</v>
      </c>
    </row>
    <row r="724" spans="1:5" s="179" customFormat="1" ht="38.25">
      <c r="A724" s="182">
        <f>IF((SUM('Раздел 4'!M59:M59)=SUM('Раздел 4'!G59:L59)),"","Неверно!")</f>
      </c>
      <c r="B724" s="181" t="s">
        <v>925</v>
      </c>
      <c r="C724" s="180" t="s">
        <v>926</v>
      </c>
      <c r="D724" s="180" t="s">
        <v>111</v>
      </c>
      <c r="E724" s="183" t="str">
        <f>CONCATENATE(SUM('Раздел 4'!M59:M59),"=",SUM('Раздел 4'!G59:L59))</f>
        <v>0=0</v>
      </c>
    </row>
    <row r="725" spans="1:5" s="179" customFormat="1" ht="38.25">
      <c r="A725" s="182">
        <f>IF((SUM('Раздел 4'!M60:M60)=SUM('Раздел 4'!G60:L60)),"","Неверно!")</f>
      </c>
      <c r="B725" s="181" t="s">
        <v>925</v>
      </c>
      <c r="C725" s="180" t="s">
        <v>926</v>
      </c>
      <c r="D725" s="180" t="s">
        <v>111</v>
      </c>
      <c r="E725" s="183" t="str">
        <f>CONCATENATE(SUM('Раздел 4'!M60:M60),"=",SUM('Раздел 4'!G60:L60))</f>
        <v>0=0</v>
      </c>
    </row>
    <row r="726" spans="1:5" s="179" customFormat="1" ht="38.25">
      <c r="A726" s="182">
        <f>IF((SUM('Раздел 4'!M61:M61)=SUM('Раздел 4'!G61:L61)),"","Неверно!")</f>
      </c>
      <c r="B726" s="181" t="s">
        <v>925</v>
      </c>
      <c r="C726" s="180" t="s">
        <v>926</v>
      </c>
      <c r="D726" s="180" t="s">
        <v>111</v>
      </c>
      <c r="E726" s="183" t="str">
        <f>CONCATENATE(SUM('Раздел 4'!M61:M61),"=",SUM('Раздел 4'!G61:L61))</f>
        <v>0=0</v>
      </c>
    </row>
    <row r="727" spans="1:5" s="179" customFormat="1" ht="38.25">
      <c r="A727" s="182">
        <f>IF((SUM('Раздел 4'!M62:M62)=SUM('Раздел 4'!G62:L62)),"","Неверно!")</f>
      </c>
      <c r="B727" s="181" t="s">
        <v>925</v>
      </c>
      <c r="C727" s="180" t="s">
        <v>926</v>
      </c>
      <c r="D727" s="180" t="s">
        <v>111</v>
      </c>
      <c r="E727" s="183" t="str">
        <f>CONCATENATE(SUM('Раздел 4'!M62:M62),"=",SUM('Раздел 4'!G62:L62))</f>
        <v>0=0</v>
      </c>
    </row>
    <row r="728" spans="1:5" s="179" customFormat="1" ht="38.25">
      <c r="A728" s="182">
        <f>IF((SUM('Раздел 4'!M9:M9)=SUM('Раздел 4'!G9:L9)),"","Неверно!")</f>
      </c>
      <c r="B728" s="181" t="s">
        <v>925</v>
      </c>
      <c r="C728" s="180" t="s">
        <v>926</v>
      </c>
      <c r="D728" s="180" t="s">
        <v>111</v>
      </c>
      <c r="E728" s="183" t="str">
        <f>CONCATENATE(SUM('Раздел 4'!M9:M9),"=",SUM('Раздел 4'!G9:L9))</f>
        <v>2=2</v>
      </c>
    </row>
    <row r="729" spans="1:5" s="179" customFormat="1" ht="38.25">
      <c r="A729" s="182">
        <f>IF((SUM('Разделы 1, 2'!M10:M10)&lt;=SUM('Разделы 1, 2'!H10:H10)),"","Неверно!")</f>
      </c>
      <c r="B729" s="181" t="s">
        <v>927</v>
      </c>
      <c r="C729" s="180" t="s">
        <v>928</v>
      </c>
      <c r="D729" s="180" t="s">
        <v>463</v>
      </c>
      <c r="E729" s="183" t="str">
        <f>CONCATENATE(SUM('Разделы 1, 2'!M10:M10),"&lt;=",SUM('Разделы 1, 2'!H10:H10))</f>
        <v>0&lt;=39</v>
      </c>
    </row>
    <row r="730" spans="1:5" s="179" customFormat="1" ht="409.5">
      <c r="A730" s="182">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730" s="181" t="s">
        <v>929</v>
      </c>
      <c r="C730" s="180" t="s">
        <v>930</v>
      </c>
      <c r="D730" s="180" t="s">
        <v>464</v>
      </c>
      <c r="E730" s="183"/>
    </row>
    <row r="731" spans="1:5" s="179" customFormat="1" ht="63.75">
      <c r="A731" s="182">
        <f>IF((SUM('Раздел 4'!G9:G9)=SUM('Раздел 3'!D9:D9)+SUM('Раздел 3'!D18:D18)),"","Неверно!")</f>
      </c>
      <c r="B731" s="181" t="s">
        <v>931</v>
      </c>
      <c r="C731" s="180" t="s">
        <v>932</v>
      </c>
      <c r="D731" s="180" t="s">
        <v>727</v>
      </c>
      <c r="E731" s="183" t="str">
        <f>CONCATENATE(SUM('Раздел 4'!G9:G9),"=",SUM('Раздел 3'!D9:D9),"+",SUM('Раздел 3'!D18:D18))</f>
        <v>1=1+0</v>
      </c>
    </row>
    <row r="732" spans="1:5" s="179" customFormat="1" ht="63.75">
      <c r="A732" s="182">
        <f>IF((SUM('Раздел 4'!H9:H9)=SUM('Раздел 3'!E9:E9)+SUM('Раздел 3'!E18:E18)),"","Неверно!")</f>
      </c>
      <c r="B732" s="181" t="s">
        <v>931</v>
      </c>
      <c r="C732" s="180" t="s">
        <v>932</v>
      </c>
      <c r="D732" s="180" t="s">
        <v>727</v>
      </c>
      <c r="E732" s="183" t="str">
        <f>CONCATENATE(SUM('Раздел 4'!H9:H9),"=",SUM('Раздел 3'!E9:E9),"+",SUM('Раздел 3'!E18:E18))</f>
        <v>0=0+0</v>
      </c>
    </row>
    <row r="733" spans="1:5" s="179" customFormat="1" ht="63.75">
      <c r="A733" s="182">
        <f>IF((SUM('Раздел 4'!I9:I9)=SUM('Раздел 3'!F9:F9)+SUM('Раздел 3'!F18:F18)),"","Неверно!")</f>
      </c>
      <c r="B733" s="181" t="s">
        <v>931</v>
      </c>
      <c r="C733" s="180" t="s">
        <v>932</v>
      </c>
      <c r="D733" s="180" t="s">
        <v>727</v>
      </c>
      <c r="E733" s="183" t="str">
        <f>CONCATENATE(SUM('Раздел 4'!I9:I9),"=",SUM('Раздел 3'!F9:F9),"+",SUM('Раздел 3'!F18:F18))</f>
        <v>0=0+0</v>
      </c>
    </row>
    <row r="734" spans="1:5" s="179" customFormat="1" ht="63.75">
      <c r="A734" s="182">
        <f>IF((SUM('Раздел 4'!J9:J9)=SUM('Раздел 3'!G9:G9)+SUM('Раздел 3'!G18:G18)),"","Неверно!")</f>
      </c>
      <c r="B734" s="181" t="s">
        <v>931</v>
      </c>
      <c r="C734" s="180" t="s">
        <v>932</v>
      </c>
      <c r="D734" s="180" t="s">
        <v>727</v>
      </c>
      <c r="E734" s="183" t="str">
        <f>CONCATENATE(SUM('Раздел 4'!J9:J9),"=",SUM('Раздел 3'!G9:G9),"+",SUM('Раздел 3'!G18:G18))</f>
        <v>1=1+0</v>
      </c>
    </row>
    <row r="735" spans="1:5" s="179" customFormat="1" ht="63.75">
      <c r="A735" s="182">
        <f>IF((SUM('Раздел 4'!K9:K9)=SUM('Раздел 3'!H9:H9)+SUM('Раздел 3'!H18:H18)),"","Неверно!")</f>
      </c>
      <c r="B735" s="181" t="s">
        <v>931</v>
      </c>
      <c r="C735" s="180" t="s">
        <v>932</v>
      </c>
      <c r="D735" s="180" t="s">
        <v>727</v>
      </c>
      <c r="E735" s="183" t="str">
        <f>CONCATENATE(SUM('Раздел 4'!K9:K9),"=",SUM('Раздел 3'!H9:H9),"+",SUM('Раздел 3'!H18:H18))</f>
        <v>0=0+0</v>
      </c>
    </row>
    <row r="736" spans="1:5" s="179" customFormat="1" ht="38.25">
      <c r="A736" s="182">
        <f>IF((SUM('Раздел 4'!S9:S9)=SUM('Раздел 3'!P10:P10)),"","Неверно!")</f>
      </c>
      <c r="B736" s="181" t="s">
        <v>933</v>
      </c>
      <c r="C736" s="180" t="s">
        <v>934</v>
      </c>
      <c r="D736" s="180" t="s">
        <v>465</v>
      </c>
      <c r="E736" s="183" t="str">
        <f>CONCATENATE(SUM('Раздел 4'!S9:S9),"=",SUM('Раздел 3'!P10:P10))</f>
        <v>0=0</v>
      </c>
    </row>
    <row r="737" spans="1:5" s="179" customFormat="1" ht="38.25">
      <c r="A737" s="182">
        <f>IF((SUM('Раздел 3'!AA10:AA10)&gt;=SUM('Раздел 3'!AA11:AA11)),"","Неверно!")</f>
      </c>
      <c r="B737" s="181" t="s">
        <v>935</v>
      </c>
      <c r="C737" s="180" t="s">
        <v>936</v>
      </c>
      <c r="D737" s="180" t="s">
        <v>350</v>
      </c>
      <c r="E737" s="183" t="str">
        <f>CONCATENATE(SUM('Раздел 3'!AA10:AA10),"&gt;=",SUM('Раздел 3'!AA11:AA11))</f>
        <v>0&gt;=0</v>
      </c>
    </row>
    <row r="738" spans="1:5" s="179" customFormat="1" ht="38.25">
      <c r="A738" s="182">
        <f>IF((SUM('Раздел 3'!AB10:AB10)&gt;=SUM('Раздел 3'!AB11:AB11)),"","Неверно!")</f>
      </c>
      <c r="B738" s="181" t="s">
        <v>935</v>
      </c>
      <c r="C738" s="180" t="s">
        <v>936</v>
      </c>
      <c r="D738" s="180" t="s">
        <v>350</v>
      </c>
      <c r="E738" s="183" t="str">
        <f>CONCATENATE(SUM('Раздел 3'!AB10:AB10),"&gt;=",SUM('Раздел 3'!AB11:AB11))</f>
        <v>5&gt;=0</v>
      </c>
    </row>
    <row r="739" spans="1:5" s="179" customFormat="1" ht="38.25">
      <c r="A739" s="182">
        <f>IF((SUM('Раздел 3'!AC10:AC10)&gt;=SUM('Раздел 3'!AC11:AC11)),"","Неверно!")</f>
      </c>
      <c r="B739" s="181" t="s">
        <v>935</v>
      </c>
      <c r="C739" s="180" t="s">
        <v>936</v>
      </c>
      <c r="D739" s="180" t="s">
        <v>350</v>
      </c>
      <c r="E739" s="183" t="str">
        <f>CONCATENATE(SUM('Раздел 3'!AC10:AC10),"&gt;=",SUM('Раздел 3'!AC11:AC11))</f>
        <v>5&gt;=0</v>
      </c>
    </row>
    <row r="740" spans="1:5" s="179" customFormat="1" ht="38.25">
      <c r="A740" s="182">
        <f>IF((SUM('Раздел 3'!AD10:AD10)&gt;=SUM('Раздел 3'!AD11:AD11)),"","Неверно!")</f>
      </c>
      <c r="B740" s="181" t="s">
        <v>935</v>
      </c>
      <c r="C740" s="180" t="s">
        <v>936</v>
      </c>
      <c r="D740" s="180" t="s">
        <v>350</v>
      </c>
      <c r="E740" s="183" t="str">
        <f>CONCATENATE(SUM('Раздел 3'!AD10:AD10),"&gt;=",SUM('Раздел 3'!AD11:AD11))</f>
        <v>0&gt;=0</v>
      </c>
    </row>
    <row r="741" spans="1:5" s="179" customFormat="1" ht="38.25">
      <c r="A741" s="182">
        <f>IF((SUM('Раздел 3'!AE10:AE10)&gt;=SUM('Раздел 3'!AE11:AE11)),"","Неверно!")</f>
      </c>
      <c r="B741" s="181" t="s">
        <v>935</v>
      </c>
      <c r="C741" s="180" t="s">
        <v>936</v>
      </c>
      <c r="D741" s="180" t="s">
        <v>350</v>
      </c>
      <c r="E741" s="183" t="str">
        <f>CONCATENATE(SUM('Раздел 3'!AE10:AE10),"&gt;=",SUM('Раздел 3'!AE11:AE11))</f>
        <v>0&gt;=0</v>
      </c>
    </row>
    <row r="742" spans="1:5" s="179" customFormat="1" ht="38.25">
      <c r="A742" s="182">
        <f>IF((SUM('Раздел 3'!AF10:AF10)&gt;=SUM('Раздел 3'!AF11:AF11)),"","Неверно!")</f>
      </c>
      <c r="B742" s="181" t="s">
        <v>935</v>
      </c>
      <c r="C742" s="180" t="s">
        <v>936</v>
      </c>
      <c r="D742" s="180" t="s">
        <v>350</v>
      </c>
      <c r="E742" s="183" t="str">
        <f>CONCATENATE(SUM('Раздел 3'!AF10:AF10),"&gt;=",SUM('Раздел 3'!AF11:AF11))</f>
        <v>0&gt;=0</v>
      </c>
    </row>
    <row r="743" spans="1:5" s="179" customFormat="1" ht="38.25">
      <c r="A743" s="182">
        <f>IF((SUM('Раздел 3'!AG10:AG10)&gt;=SUM('Раздел 3'!AG11:AG11)),"","Неверно!")</f>
      </c>
      <c r="B743" s="181" t="s">
        <v>935</v>
      </c>
      <c r="C743" s="180" t="s">
        <v>936</v>
      </c>
      <c r="D743" s="180" t="s">
        <v>350</v>
      </c>
      <c r="E743" s="183" t="str">
        <f>CONCATENATE(SUM('Раздел 3'!AG10:AG10),"&gt;=",SUM('Раздел 3'!AG11:AG11))</f>
        <v>0&gt;=0</v>
      </c>
    </row>
    <row r="744" spans="1:5" s="179" customFormat="1" ht="38.25">
      <c r="A744" s="182">
        <f>IF((SUM('Раздел 3'!AH10:AH10)&gt;=SUM('Раздел 3'!AH11:AH11)),"","Неверно!")</f>
      </c>
      <c r="B744" s="181" t="s">
        <v>935</v>
      </c>
      <c r="C744" s="180" t="s">
        <v>936</v>
      </c>
      <c r="D744" s="180" t="s">
        <v>350</v>
      </c>
      <c r="E744" s="183" t="str">
        <f>CONCATENATE(SUM('Раздел 3'!AH10:AH10),"&gt;=",SUM('Раздел 3'!AH11:AH11))</f>
        <v>0&gt;=0</v>
      </c>
    </row>
    <row r="745" spans="1:5" s="179" customFormat="1" ht="38.25">
      <c r="A745" s="182">
        <f>IF((SUM('Раздел 3'!AI10:AI10)&gt;=SUM('Раздел 3'!AI11:AI11)),"","Неверно!")</f>
      </c>
      <c r="B745" s="181" t="s">
        <v>935</v>
      </c>
      <c r="C745" s="180" t="s">
        <v>936</v>
      </c>
      <c r="D745" s="180" t="s">
        <v>350</v>
      </c>
      <c r="E745" s="183" t="str">
        <f>CONCATENATE(SUM('Раздел 3'!AI10:AI10),"&gt;=",SUM('Раздел 3'!AI11:AI11))</f>
        <v>20&gt;=0</v>
      </c>
    </row>
    <row r="746" spans="1:5" s="179" customFormat="1" ht="38.25">
      <c r="A746" s="182">
        <f>IF((SUM('Раздел 3'!AJ10:AJ10)&gt;=SUM('Раздел 3'!AJ11:AJ11)),"","Неверно!")</f>
      </c>
      <c r="B746" s="181" t="s">
        <v>935</v>
      </c>
      <c r="C746" s="180" t="s">
        <v>936</v>
      </c>
      <c r="D746" s="180" t="s">
        <v>350</v>
      </c>
      <c r="E746" s="183" t="str">
        <f>CONCATENATE(SUM('Раздел 3'!AJ10:AJ10),"&gt;=",SUM('Раздел 3'!AJ11:AJ11))</f>
        <v>0&gt;=0</v>
      </c>
    </row>
    <row r="747" spans="1:5" s="179" customFormat="1" ht="38.25">
      <c r="A747" s="182">
        <f>IF((SUM('Раздел 3'!AK10:AK10)&gt;=SUM('Раздел 3'!AK11:AK11)),"","Неверно!")</f>
      </c>
      <c r="B747" s="181" t="s">
        <v>935</v>
      </c>
      <c r="C747" s="180" t="s">
        <v>936</v>
      </c>
      <c r="D747" s="180" t="s">
        <v>350</v>
      </c>
      <c r="E747" s="183" t="str">
        <f>CONCATENATE(SUM('Раздел 3'!AK10:AK10),"&gt;=",SUM('Раздел 3'!AK11:AK11))</f>
        <v>0&gt;=0</v>
      </c>
    </row>
    <row r="748" spans="1:5" s="179" customFormat="1" ht="38.25">
      <c r="A748" s="182">
        <f>IF((SUM('Раздел 3'!AL10:AL10)&gt;=SUM('Раздел 3'!AL11:AL11)),"","Неверно!")</f>
      </c>
      <c r="B748" s="181" t="s">
        <v>935</v>
      </c>
      <c r="C748" s="180" t="s">
        <v>936</v>
      </c>
      <c r="D748" s="180" t="s">
        <v>350</v>
      </c>
      <c r="E748" s="183" t="str">
        <f>CONCATENATE(SUM('Раздел 3'!AL10:AL10),"&gt;=",SUM('Раздел 3'!AL11:AL11))</f>
        <v>11&gt;=0</v>
      </c>
    </row>
    <row r="749" spans="1:5" s="179" customFormat="1" ht="38.25">
      <c r="A749" s="182">
        <f>IF((SUM('Раздел 3'!AM10:AM10)&gt;=SUM('Раздел 3'!AM11:AM11)),"","Неверно!")</f>
      </c>
      <c r="B749" s="181" t="s">
        <v>935</v>
      </c>
      <c r="C749" s="180" t="s">
        <v>936</v>
      </c>
      <c r="D749" s="180" t="s">
        <v>350</v>
      </c>
      <c r="E749" s="183" t="str">
        <f>CONCATENATE(SUM('Раздел 3'!AM10:AM10),"&gt;=",SUM('Раздел 3'!AM11:AM11))</f>
        <v>0&gt;=0</v>
      </c>
    </row>
    <row r="750" spans="1:5" s="179" customFormat="1" ht="38.25">
      <c r="A750" s="182">
        <f>IF((SUM('Раздел 3'!AN10:AN10)&gt;=SUM('Раздел 3'!AN11:AN11)),"","Неверно!")</f>
      </c>
      <c r="B750" s="181" t="s">
        <v>935</v>
      </c>
      <c r="C750" s="180" t="s">
        <v>936</v>
      </c>
      <c r="D750" s="180" t="s">
        <v>350</v>
      </c>
      <c r="E750" s="183" t="str">
        <f>CONCATENATE(SUM('Раздел 3'!AN10:AN10),"&gt;=",SUM('Раздел 3'!AN11:AN11))</f>
        <v>0&gt;=0</v>
      </c>
    </row>
    <row r="751" spans="1:5" s="179" customFormat="1" ht="38.25">
      <c r="A751" s="182">
        <f>IF((SUM('Раздел 3'!AO10:AO10)&gt;=SUM('Раздел 3'!AO11:AO11)),"","Неверно!")</f>
      </c>
      <c r="B751" s="181" t="s">
        <v>935</v>
      </c>
      <c r="C751" s="180" t="s">
        <v>936</v>
      </c>
      <c r="D751" s="180" t="s">
        <v>350</v>
      </c>
      <c r="E751" s="183" t="str">
        <f>CONCATENATE(SUM('Раздел 3'!AO10:AO10),"&gt;=",SUM('Раздел 3'!AO11:AO11))</f>
        <v>0&gt;=0</v>
      </c>
    </row>
    <row r="752" spans="1:5" s="179" customFormat="1" ht="38.25">
      <c r="A752" s="182">
        <f>IF((SUM('Раздел 3'!AP10:AP10)&gt;=SUM('Раздел 3'!AP11:AP11)),"","Неверно!")</f>
      </c>
      <c r="B752" s="181" t="s">
        <v>935</v>
      </c>
      <c r="C752" s="180" t="s">
        <v>936</v>
      </c>
      <c r="D752" s="180" t="s">
        <v>350</v>
      </c>
      <c r="E752" s="183" t="str">
        <f>CONCATENATE(SUM('Раздел 3'!AP10:AP10),"&gt;=",SUM('Раздел 3'!AP11:AP11))</f>
        <v>3&gt;=0</v>
      </c>
    </row>
    <row r="753" spans="1:5" s="179" customFormat="1" ht="38.25">
      <c r="A753" s="182">
        <f>IF((SUM('Раздел 3'!AQ10:AQ10)&gt;=SUM('Раздел 3'!AQ11:AQ11)),"","Неверно!")</f>
      </c>
      <c r="B753" s="181" t="s">
        <v>935</v>
      </c>
      <c r="C753" s="180" t="s">
        <v>936</v>
      </c>
      <c r="D753" s="180" t="s">
        <v>350</v>
      </c>
      <c r="E753" s="183" t="str">
        <f>CONCATENATE(SUM('Раздел 3'!AQ10:AQ10),"&gt;=",SUM('Раздел 3'!AQ11:AQ11))</f>
        <v>0&gt;=0</v>
      </c>
    </row>
    <row r="754" spans="1:5" s="179" customFormat="1" ht="38.25">
      <c r="A754" s="182">
        <f>IF((SUM('Раздел 3'!D10:D10)&gt;=SUM('Раздел 3'!D11:D11)),"","Неверно!")</f>
      </c>
      <c r="B754" s="181" t="s">
        <v>935</v>
      </c>
      <c r="C754" s="180" t="s">
        <v>936</v>
      </c>
      <c r="D754" s="180" t="s">
        <v>350</v>
      </c>
      <c r="E754" s="183" t="str">
        <f>CONCATENATE(SUM('Раздел 3'!D10:D10),"&gt;=",SUM('Раздел 3'!D11:D11))</f>
        <v>0&gt;=0</v>
      </c>
    </row>
    <row r="755" spans="1:5" s="179" customFormat="1" ht="38.25">
      <c r="A755" s="182">
        <f>IF((SUM('Раздел 3'!E10:E10)&gt;=SUM('Раздел 3'!E11:E11)),"","Неверно!")</f>
      </c>
      <c r="B755" s="181" t="s">
        <v>935</v>
      </c>
      <c r="C755" s="180" t="s">
        <v>936</v>
      </c>
      <c r="D755" s="180" t="s">
        <v>350</v>
      </c>
      <c r="E755" s="183" t="str">
        <f>CONCATENATE(SUM('Раздел 3'!E10:E10),"&gt;=",SUM('Раздел 3'!E11:E11))</f>
        <v>0&gt;=0</v>
      </c>
    </row>
    <row r="756" spans="1:5" s="179" customFormat="1" ht="38.25">
      <c r="A756" s="182">
        <f>IF((SUM('Раздел 3'!F10:F10)&gt;=SUM('Раздел 3'!F11:F11)),"","Неверно!")</f>
      </c>
      <c r="B756" s="181" t="s">
        <v>935</v>
      </c>
      <c r="C756" s="180" t="s">
        <v>936</v>
      </c>
      <c r="D756" s="180" t="s">
        <v>350</v>
      </c>
      <c r="E756" s="183" t="str">
        <f>CONCATENATE(SUM('Раздел 3'!F10:F10),"&gt;=",SUM('Раздел 3'!F11:F11))</f>
        <v>0&gt;=0</v>
      </c>
    </row>
    <row r="757" spans="1:5" s="179" customFormat="1" ht="38.25">
      <c r="A757" s="182">
        <f>IF((SUM('Раздел 3'!G10:G10)&gt;=SUM('Раздел 3'!G11:G11)),"","Неверно!")</f>
      </c>
      <c r="B757" s="181" t="s">
        <v>935</v>
      </c>
      <c r="C757" s="180" t="s">
        <v>936</v>
      </c>
      <c r="D757" s="180" t="s">
        <v>350</v>
      </c>
      <c r="E757" s="183" t="str">
        <f>CONCATENATE(SUM('Раздел 3'!G10:G10),"&gt;=",SUM('Раздел 3'!G11:G11))</f>
        <v>0&gt;=0</v>
      </c>
    </row>
    <row r="758" spans="1:5" s="179" customFormat="1" ht="38.25">
      <c r="A758" s="182">
        <f>IF((SUM('Раздел 3'!H10:H10)&gt;=SUM('Раздел 3'!H11:H11)),"","Неверно!")</f>
      </c>
      <c r="B758" s="181" t="s">
        <v>935</v>
      </c>
      <c r="C758" s="180" t="s">
        <v>936</v>
      </c>
      <c r="D758" s="180" t="s">
        <v>350</v>
      </c>
      <c r="E758" s="183" t="str">
        <f>CONCATENATE(SUM('Раздел 3'!H10:H10),"&gt;=",SUM('Раздел 3'!H11:H11))</f>
        <v>0&gt;=0</v>
      </c>
    </row>
    <row r="759" spans="1:5" s="179" customFormat="1" ht="38.25">
      <c r="A759" s="182">
        <f>IF((SUM('Раздел 3'!I10:I10)&gt;=SUM('Раздел 3'!I11:I11)),"","Неверно!")</f>
      </c>
      <c r="B759" s="181" t="s">
        <v>935</v>
      </c>
      <c r="C759" s="180" t="s">
        <v>936</v>
      </c>
      <c r="D759" s="180" t="s">
        <v>350</v>
      </c>
      <c r="E759" s="183" t="str">
        <f>CONCATENATE(SUM('Раздел 3'!I10:I10),"&gt;=",SUM('Раздел 3'!I11:I11))</f>
        <v>0&gt;=0</v>
      </c>
    </row>
    <row r="760" spans="1:5" s="179" customFormat="1" ht="38.25">
      <c r="A760" s="182">
        <f>IF((SUM('Раздел 3'!J10:J10)&gt;=SUM('Раздел 3'!J11:J11)),"","Неверно!")</f>
      </c>
      <c r="B760" s="181" t="s">
        <v>935</v>
      </c>
      <c r="C760" s="180" t="s">
        <v>936</v>
      </c>
      <c r="D760" s="180" t="s">
        <v>350</v>
      </c>
      <c r="E760" s="183" t="str">
        <f>CONCATENATE(SUM('Раздел 3'!J10:J10),"&gt;=",SUM('Раздел 3'!J11:J11))</f>
        <v>0&gt;=0</v>
      </c>
    </row>
    <row r="761" spans="1:5" s="179" customFormat="1" ht="38.25">
      <c r="A761" s="182">
        <f>IF((SUM('Раздел 3'!K10:K10)&gt;=SUM('Раздел 3'!K11:K11)),"","Неверно!")</f>
      </c>
      <c r="B761" s="181" t="s">
        <v>935</v>
      </c>
      <c r="C761" s="180" t="s">
        <v>936</v>
      </c>
      <c r="D761" s="180" t="s">
        <v>350</v>
      </c>
      <c r="E761" s="183" t="str">
        <f>CONCATENATE(SUM('Раздел 3'!K10:K10),"&gt;=",SUM('Раздел 3'!K11:K11))</f>
        <v>0&gt;=0</v>
      </c>
    </row>
    <row r="762" spans="1:5" s="179" customFormat="1" ht="38.25">
      <c r="A762" s="182">
        <f>IF((SUM('Раздел 3'!L10:L10)&gt;=SUM('Раздел 3'!L11:L11)),"","Неверно!")</f>
      </c>
      <c r="B762" s="181" t="s">
        <v>935</v>
      </c>
      <c r="C762" s="180" t="s">
        <v>936</v>
      </c>
      <c r="D762" s="180" t="s">
        <v>350</v>
      </c>
      <c r="E762" s="183" t="str">
        <f>CONCATENATE(SUM('Раздел 3'!L10:L10),"&gt;=",SUM('Раздел 3'!L11:L11))</f>
        <v>0&gt;=0</v>
      </c>
    </row>
    <row r="763" spans="1:5" s="179" customFormat="1" ht="38.25">
      <c r="A763" s="182">
        <f>IF((SUM('Раздел 3'!M10:M10)&gt;=SUM('Раздел 3'!M11:M11)),"","Неверно!")</f>
      </c>
      <c r="B763" s="181" t="s">
        <v>935</v>
      </c>
      <c r="C763" s="180" t="s">
        <v>936</v>
      </c>
      <c r="D763" s="180" t="s">
        <v>350</v>
      </c>
      <c r="E763" s="183" t="str">
        <f>CONCATENATE(SUM('Раздел 3'!M10:M10),"&gt;=",SUM('Раздел 3'!M11:M11))</f>
        <v>0&gt;=0</v>
      </c>
    </row>
    <row r="764" spans="1:5" s="179" customFormat="1" ht="38.25">
      <c r="A764" s="182">
        <f>IF((SUM('Раздел 3'!N10:N10)&gt;=SUM('Раздел 3'!N11:N11)),"","Неверно!")</f>
      </c>
      <c r="B764" s="181" t="s">
        <v>935</v>
      </c>
      <c r="C764" s="180" t="s">
        <v>936</v>
      </c>
      <c r="D764" s="180" t="s">
        <v>350</v>
      </c>
      <c r="E764" s="183" t="str">
        <f>CONCATENATE(SUM('Раздел 3'!N10:N10),"&gt;=",SUM('Раздел 3'!N11:N11))</f>
        <v>0&gt;=0</v>
      </c>
    </row>
    <row r="765" spans="1:5" s="179" customFormat="1" ht="38.25">
      <c r="A765" s="182">
        <f>IF((SUM('Раздел 3'!O10:O10)&gt;=SUM('Раздел 3'!O11:O11)),"","Неверно!")</f>
      </c>
      <c r="B765" s="181" t="s">
        <v>935</v>
      </c>
      <c r="C765" s="180" t="s">
        <v>936</v>
      </c>
      <c r="D765" s="180" t="s">
        <v>350</v>
      </c>
      <c r="E765" s="183" t="str">
        <f>CONCATENATE(SUM('Раздел 3'!O10:O10),"&gt;=",SUM('Раздел 3'!O11:O11))</f>
        <v>9&gt;=0</v>
      </c>
    </row>
    <row r="766" spans="1:5" s="179" customFormat="1" ht="38.25">
      <c r="A766" s="182">
        <f>IF((SUM('Раздел 3'!P10:P10)&gt;=SUM('Раздел 3'!P11:P11)),"","Неверно!")</f>
      </c>
      <c r="B766" s="181" t="s">
        <v>935</v>
      </c>
      <c r="C766" s="180" t="s">
        <v>936</v>
      </c>
      <c r="D766" s="180" t="s">
        <v>350</v>
      </c>
      <c r="E766" s="183" t="str">
        <f>CONCATENATE(SUM('Раздел 3'!P10:P10),"&gt;=",SUM('Раздел 3'!P11:P11))</f>
        <v>0&gt;=0</v>
      </c>
    </row>
    <row r="767" spans="1:5" s="179" customFormat="1" ht="38.25">
      <c r="A767" s="182">
        <f>IF((SUM('Раздел 3'!Q10:Q10)&gt;=SUM('Раздел 3'!Q11:Q11)),"","Неверно!")</f>
      </c>
      <c r="B767" s="181" t="s">
        <v>935</v>
      </c>
      <c r="C767" s="180" t="s">
        <v>936</v>
      </c>
      <c r="D767" s="180" t="s">
        <v>350</v>
      </c>
      <c r="E767" s="183" t="str">
        <f>CONCATENATE(SUM('Раздел 3'!Q10:Q10),"&gt;=",SUM('Раздел 3'!Q11:Q11))</f>
        <v>9&gt;=0</v>
      </c>
    </row>
    <row r="768" spans="1:5" s="179" customFormat="1" ht="38.25">
      <c r="A768" s="182">
        <f>IF((SUM('Раздел 3'!R10:R10)&gt;=SUM('Раздел 3'!R11:R11)),"","Неверно!")</f>
      </c>
      <c r="B768" s="181" t="s">
        <v>935</v>
      </c>
      <c r="C768" s="180" t="s">
        <v>936</v>
      </c>
      <c r="D768" s="180" t="s">
        <v>350</v>
      </c>
      <c r="E768" s="183" t="str">
        <f>CONCATENATE(SUM('Раздел 3'!R10:R10),"&gt;=",SUM('Раздел 3'!R11:R11))</f>
        <v>0&gt;=0</v>
      </c>
    </row>
    <row r="769" spans="1:5" s="179" customFormat="1" ht="38.25">
      <c r="A769" s="182">
        <f>IF((SUM('Раздел 3'!S10:S10)&gt;=SUM('Раздел 3'!S11:S11)),"","Неверно!")</f>
      </c>
      <c r="B769" s="181" t="s">
        <v>935</v>
      </c>
      <c r="C769" s="180" t="s">
        <v>936</v>
      </c>
      <c r="D769" s="180" t="s">
        <v>350</v>
      </c>
      <c r="E769" s="183" t="str">
        <f>CONCATENATE(SUM('Раздел 3'!S10:S10),"&gt;=",SUM('Раздел 3'!S11:S11))</f>
        <v>0&gt;=0</v>
      </c>
    </row>
    <row r="770" spans="1:5" s="179" customFormat="1" ht="38.25">
      <c r="A770" s="182">
        <f>IF((SUM('Раздел 3'!T10:T10)&gt;=SUM('Раздел 3'!T11:T11)),"","Неверно!")</f>
      </c>
      <c r="B770" s="181" t="s">
        <v>935</v>
      </c>
      <c r="C770" s="180" t="s">
        <v>936</v>
      </c>
      <c r="D770" s="180" t="s">
        <v>350</v>
      </c>
      <c r="E770" s="183" t="str">
        <f>CONCATENATE(SUM('Раздел 3'!T10:T10),"&gt;=",SUM('Раздел 3'!T11:T11))</f>
        <v>1&gt;=0</v>
      </c>
    </row>
    <row r="771" spans="1:5" s="179" customFormat="1" ht="38.25">
      <c r="A771" s="182">
        <f>IF((SUM('Раздел 3'!U10:U10)&gt;=SUM('Раздел 3'!U11:U11)),"","Неверно!")</f>
      </c>
      <c r="B771" s="181" t="s">
        <v>935</v>
      </c>
      <c r="C771" s="180" t="s">
        <v>936</v>
      </c>
      <c r="D771" s="180" t="s">
        <v>350</v>
      </c>
      <c r="E771" s="183" t="str">
        <f>CONCATENATE(SUM('Раздел 3'!U10:U10),"&gt;=",SUM('Раздел 3'!U11:U11))</f>
        <v>1&gt;=0</v>
      </c>
    </row>
    <row r="772" spans="1:5" s="179" customFormat="1" ht="38.25">
      <c r="A772" s="182">
        <f>IF((SUM('Раздел 3'!V10:V10)&gt;=SUM('Раздел 3'!V11:V11)),"","Неверно!")</f>
      </c>
      <c r="B772" s="181" t="s">
        <v>935</v>
      </c>
      <c r="C772" s="180" t="s">
        <v>936</v>
      </c>
      <c r="D772" s="180" t="s">
        <v>350</v>
      </c>
      <c r="E772" s="183" t="str">
        <f>CONCATENATE(SUM('Раздел 3'!V10:V10),"&gt;=",SUM('Раздел 3'!V11:V11))</f>
        <v>3&gt;=0</v>
      </c>
    </row>
    <row r="773" spans="1:5" s="179" customFormat="1" ht="38.25">
      <c r="A773" s="182">
        <f>IF((SUM('Раздел 3'!W10:W10)&gt;=SUM('Раздел 3'!W11:W11)),"","Неверно!")</f>
      </c>
      <c r="B773" s="181" t="s">
        <v>935</v>
      </c>
      <c r="C773" s="180" t="s">
        <v>936</v>
      </c>
      <c r="D773" s="180" t="s">
        <v>350</v>
      </c>
      <c r="E773" s="183" t="str">
        <f>CONCATENATE(SUM('Раздел 3'!W10:W10),"&gt;=",SUM('Раздел 3'!W11:W11))</f>
        <v>1&gt;=0</v>
      </c>
    </row>
    <row r="774" spans="1:5" s="179" customFormat="1" ht="38.25">
      <c r="A774" s="182">
        <f>IF((SUM('Раздел 3'!X10:X10)&gt;=SUM('Раздел 3'!X11:X11)),"","Неверно!")</f>
      </c>
      <c r="B774" s="181" t="s">
        <v>935</v>
      </c>
      <c r="C774" s="180" t="s">
        <v>936</v>
      </c>
      <c r="D774" s="180" t="s">
        <v>350</v>
      </c>
      <c r="E774" s="183" t="str">
        <f>CONCATENATE(SUM('Раздел 3'!X10:X10),"&gt;=",SUM('Раздел 3'!X11:X11))</f>
        <v>0&gt;=0</v>
      </c>
    </row>
    <row r="775" spans="1:5" s="179" customFormat="1" ht="38.25">
      <c r="A775" s="182">
        <f>IF((SUM('Раздел 3'!Y10:Y10)&gt;=SUM('Раздел 3'!Y11:Y11)),"","Неверно!")</f>
      </c>
      <c r="B775" s="181" t="s">
        <v>935</v>
      </c>
      <c r="C775" s="180" t="s">
        <v>936</v>
      </c>
      <c r="D775" s="180" t="s">
        <v>350</v>
      </c>
      <c r="E775" s="183" t="str">
        <f>CONCATENATE(SUM('Раздел 3'!Y10:Y10),"&gt;=",SUM('Раздел 3'!Y11:Y11))</f>
        <v>0&gt;=0</v>
      </c>
    </row>
    <row r="776" spans="1:5" s="179" customFormat="1" ht="38.25">
      <c r="A776" s="182">
        <f>IF((SUM('Раздел 3'!Z10:Z10)&gt;=SUM('Раздел 3'!Z11:Z11)),"","Неверно!")</f>
      </c>
      <c r="B776" s="181" t="s">
        <v>935</v>
      </c>
      <c r="C776" s="180" t="s">
        <v>936</v>
      </c>
      <c r="D776" s="180" t="s">
        <v>350</v>
      </c>
      <c r="E776" s="183" t="str">
        <f>CONCATENATE(SUM('Раздел 3'!Z10:Z10),"&gt;=",SUM('Раздел 3'!Z11:Z11))</f>
        <v>0&gt;=0</v>
      </c>
    </row>
    <row r="777" spans="1:5" s="179" customFormat="1" ht="38.25">
      <c r="A777" s="182">
        <f>IF((SUM('Раздел 3'!AI10:AI10)&gt;=SUM('Раздел 3'!AJ10:AP10)),"","Неверно!")</f>
      </c>
      <c r="B777" s="181" t="s">
        <v>937</v>
      </c>
      <c r="C777" s="180" t="s">
        <v>273</v>
      </c>
      <c r="D777" s="180" t="s">
        <v>274</v>
      </c>
      <c r="E777" s="183" t="str">
        <f>CONCATENATE(SUM('Раздел 3'!AI10:AI10),"&gt;=",SUM('Раздел 3'!AJ10:AP10))</f>
        <v>20&gt;=14</v>
      </c>
    </row>
    <row r="778" spans="1:5" s="179" customFormat="1" ht="38.25">
      <c r="A778" s="182">
        <f>IF((SUM('Раздел 3'!AI11:AI11)&gt;=SUM('Раздел 3'!AJ11:AP11)),"","Неверно!")</f>
      </c>
      <c r="B778" s="181" t="s">
        <v>937</v>
      </c>
      <c r="C778" s="180" t="s">
        <v>273</v>
      </c>
      <c r="D778" s="180" t="s">
        <v>274</v>
      </c>
      <c r="E778" s="183" t="str">
        <f>CONCATENATE(SUM('Раздел 3'!AI11:AI11),"&gt;=",SUM('Раздел 3'!AJ11:AP11))</f>
        <v>0&gt;=0</v>
      </c>
    </row>
    <row r="779" spans="1:5" s="179" customFormat="1" ht="38.25">
      <c r="A779" s="182">
        <f>IF((SUM('Раздел 3'!AI12:AI12)&gt;=SUM('Раздел 3'!AJ12:AP12)),"","Неверно!")</f>
      </c>
      <c r="B779" s="181" t="s">
        <v>937</v>
      </c>
      <c r="C779" s="180" t="s">
        <v>273</v>
      </c>
      <c r="D779" s="180" t="s">
        <v>274</v>
      </c>
      <c r="E779" s="183" t="str">
        <f>CONCATENATE(SUM('Раздел 3'!AI12:AI12),"&gt;=",SUM('Раздел 3'!AJ12:AP12))</f>
        <v>3&gt;=1</v>
      </c>
    </row>
    <row r="780" spans="1:5" s="179" customFormat="1" ht="38.25">
      <c r="A780" s="182">
        <f>IF((SUM('Раздел 3'!AI13:AI13)&gt;=SUM('Раздел 3'!AJ13:AP13)),"","Неверно!")</f>
      </c>
      <c r="B780" s="181" t="s">
        <v>937</v>
      </c>
      <c r="C780" s="180" t="s">
        <v>273</v>
      </c>
      <c r="D780" s="180" t="s">
        <v>274</v>
      </c>
      <c r="E780" s="183" t="str">
        <f>CONCATENATE(SUM('Раздел 3'!AI13:AI13),"&gt;=",SUM('Раздел 3'!AJ13:AP13))</f>
        <v>0&gt;=0</v>
      </c>
    </row>
    <row r="781" spans="1:5" s="179" customFormat="1" ht="38.25">
      <c r="A781" s="182">
        <f>IF((SUM('Раздел 3'!AI14:AI14)&gt;=SUM('Раздел 3'!AJ14:AP14)),"","Неверно!")</f>
      </c>
      <c r="B781" s="181" t="s">
        <v>937</v>
      </c>
      <c r="C781" s="180" t="s">
        <v>273</v>
      </c>
      <c r="D781" s="180" t="s">
        <v>274</v>
      </c>
      <c r="E781" s="183" t="str">
        <f>CONCATENATE(SUM('Раздел 3'!AI14:AI14),"&gt;=",SUM('Раздел 3'!AJ14:AP14))</f>
        <v>0&gt;=0</v>
      </c>
    </row>
    <row r="782" spans="1:5" s="179" customFormat="1" ht="38.25">
      <c r="A782" s="182">
        <f>IF((SUM('Раздел 3'!AI15:AI15)&gt;=SUM('Раздел 3'!AJ15:AP15)),"","Неверно!")</f>
      </c>
      <c r="B782" s="181" t="s">
        <v>937</v>
      </c>
      <c r="C782" s="180" t="s">
        <v>273</v>
      </c>
      <c r="D782" s="180" t="s">
        <v>274</v>
      </c>
      <c r="E782" s="183" t="str">
        <f>CONCATENATE(SUM('Раздел 3'!AI15:AI15),"&gt;=",SUM('Раздел 3'!AJ15:AP15))</f>
        <v>0&gt;=0</v>
      </c>
    </row>
    <row r="783" spans="1:5" s="179" customFormat="1" ht="38.25">
      <c r="A783" s="182">
        <f>IF((SUM('Раздел 3'!AI16:AI16)&gt;=SUM('Раздел 3'!AJ16:AP16)),"","Неверно!")</f>
      </c>
      <c r="B783" s="181" t="s">
        <v>937</v>
      </c>
      <c r="C783" s="180" t="s">
        <v>273</v>
      </c>
      <c r="D783" s="180" t="s">
        <v>274</v>
      </c>
      <c r="E783" s="183" t="str">
        <f>CONCATENATE(SUM('Раздел 3'!AI16:AI16),"&gt;=",SUM('Раздел 3'!AJ16:AP16))</f>
        <v>0&gt;=0</v>
      </c>
    </row>
    <row r="784" spans="1:5" s="179" customFormat="1" ht="38.25">
      <c r="A784" s="182">
        <f>IF((SUM('Раздел 3'!AI17:AI17)&gt;=SUM('Раздел 3'!AJ17:AP17)),"","Неверно!")</f>
      </c>
      <c r="B784" s="181" t="s">
        <v>937</v>
      </c>
      <c r="C784" s="180" t="s">
        <v>273</v>
      </c>
      <c r="D784" s="180" t="s">
        <v>274</v>
      </c>
      <c r="E784" s="183" t="str">
        <f>CONCATENATE(SUM('Раздел 3'!AI17:AI17),"&gt;=",SUM('Раздел 3'!AJ17:AP17))</f>
        <v>0&gt;=0</v>
      </c>
    </row>
    <row r="785" spans="1:5" s="179" customFormat="1" ht="38.25">
      <c r="A785" s="182">
        <f>IF((SUM('Раздел 3'!AI18:AI18)&gt;=SUM('Раздел 3'!AJ18:AP18)),"","Неверно!")</f>
      </c>
      <c r="B785" s="181" t="s">
        <v>937</v>
      </c>
      <c r="C785" s="180" t="s">
        <v>273</v>
      </c>
      <c r="D785" s="180" t="s">
        <v>274</v>
      </c>
      <c r="E785" s="183" t="str">
        <f>CONCATENATE(SUM('Раздел 3'!AI18:AI18),"&gt;=",SUM('Раздел 3'!AJ18:AP18))</f>
        <v>0&gt;=0</v>
      </c>
    </row>
    <row r="786" spans="1:5" s="179" customFormat="1" ht="38.25">
      <c r="A786" s="182">
        <f>IF((SUM('Раздел 3'!AI19:AI19)&gt;=SUM('Раздел 3'!AJ19:AP19)),"","Неверно!")</f>
      </c>
      <c r="B786" s="181" t="s">
        <v>937</v>
      </c>
      <c r="C786" s="180" t="s">
        <v>273</v>
      </c>
      <c r="D786" s="180" t="s">
        <v>274</v>
      </c>
      <c r="E786" s="183" t="str">
        <f>CONCATENATE(SUM('Раздел 3'!AI19:AI19),"&gt;=",SUM('Раздел 3'!AJ19:AP19))</f>
        <v>0&gt;=0</v>
      </c>
    </row>
    <row r="787" spans="1:5" s="179" customFormat="1" ht="38.25">
      <c r="A787" s="182">
        <f>IF((SUM('Раздел 3'!AI9:AI9)&gt;=SUM('Раздел 3'!AJ9:AP9)),"","Неверно!")</f>
      </c>
      <c r="B787" s="181" t="s">
        <v>937</v>
      </c>
      <c r="C787" s="180" t="s">
        <v>273</v>
      </c>
      <c r="D787" s="180" t="s">
        <v>274</v>
      </c>
      <c r="E787" s="183" t="str">
        <f>CONCATENATE(SUM('Раздел 3'!AI9:AI9),"&gt;=",SUM('Раздел 3'!AJ9:AP9))</f>
        <v>30&gt;=21</v>
      </c>
    </row>
    <row r="788" spans="1:5" s="179" customFormat="1" ht="38.25">
      <c r="A788" s="182">
        <f>IF((SUM('Раздел 4'!AL9:AL9)&gt;=SUM('Раздел 4'!AM9:AT9)),"","Неверно!")</f>
      </c>
      <c r="B788" s="181" t="s">
        <v>938</v>
      </c>
      <c r="C788" s="180" t="s">
        <v>939</v>
      </c>
      <c r="D788" s="180" t="s">
        <v>466</v>
      </c>
      <c r="E788" s="183" t="str">
        <f>CONCATENATE(SUM('Раздел 4'!AL9:AL9),"&gt;=",SUM('Раздел 4'!AM9:AT9))</f>
        <v>41&gt;=24</v>
      </c>
    </row>
    <row r="789" spans="1:5" s="179" customFormat="1" ht="38.25">
      <c r="A789" s="182">
        <f>IF((SUM('Раздел 4'!AL10:AL10)&gt;=SUM('Раздел 4'!AM10:AS10)),"","Неверно!")</f>
      </c>
      <c r="B789" s="181" t="s">
        <v>940</v>
      </c>
      <c r="C789" s="180" t="s">
        <v>275</v>
      </c>
      <c r="D789" s="180" t="s">
        <v>276</v>
      </c>
      <c r="E789" s="183" t="str">
        <f>CONCATENATE(SUM('Раздел 4'!AL10:AL10),"&gt;=",SUM('Раздел 4'!AM10:AS10))</f>
        <v>0&gt;=0</v>
      </c>
    </row>
    <row r="790" spans="1:5" s="179" customFormat="1" ht="38.25">
      <c r="A790" s="182">
        <f>IF((SUM('Раздел 4'!AL11:AL11)&gt;=SUM('Раздел 4'!AM11:AS11)),"","Неверно!")</f>
      </c>
      <c r="B790" s="181" t="s">
        <v>940</v>
      </c>
      <c r="C790" s="180" t="s">
        <v>275</v>
      </c>
      <c r="D790" s="180" t="s">
        <v>276</v>
      </c>
      <c r="E790" s="183" t="str">
        <f>CONCATENATE(SUM('Раздел 4'!AL11:AL11),"&gt;=",SUM('Раздел 4'!AM11:AS11))</f>
        <v>0&gt;=0</v>
      </c>
    </row>
    <row r="791" spans="1:5" s="179" customFormat="1" ht="38.25">
      <c r="A791" s="182">
        <f>IF((SUM('Раздел 4'!AL12:AL12)&gt;=SUM('Раздел 4'!AM12:AS12)),"","Неверно!")</f>
      </c>
      <c r="B791" s="181" t="s">
        <v>940</v>
      </c>
      <c r="C791" s="180" t="s">
        <v>275</v>
      </c>
      <c r="D791" s="180" t="s">
        <v>276</v>
      </c>
      <c r="E791" s="183" t="str">
        <f>CONCATENATE(SUM('Раздел 4'!AL12:AL12),"&gt;=",SUM('Раздел 4'!AM12:AS12))</f>
        <v>2&gt;=1</v>
      </c>
    </row>
    <row r="792" spans="1:5" s="179" customFormat="1" ht="38.25">
      <c r="A792" s="182">
        <f>IF((SUM('Раздел 4'!AL13:AL13)&gt;=SUM('Раздел 4'!AM13:AS13)),"","Неверно!")</f>
      </c>
      <c r="B792" s="181" t="s">
        <v>940</v>
      </c>
      <c r="C792" s="180" t="s">
        <v>275</v>
      </c>
      <c r="D792" s="180" t="s">
        <v>276</v>
      </c>
      <c r="E792" s="183" t="str">
        <f>CONCATENATE(SUM('Раздел 4'!AL13:AL13),"&gt;=",SUM('Раздел 4'!AM13:AS13))</f>
        <v>0&gt;=0</v>
      </c>
    </row>
    <row r="793" spans="1:5" s="179" customFormat="1" ht="38.25">
      <c r="A793" s="182">
        <f>IF((SUM('Раздел 4'!AL14:AL14)&gt;=SUM('Раздел 4'!AM14:AS14)),"","Неверно!")</f>
      </c>
      <c r="B793" s="181" t="s">
        <v>940</v>
      </c>
      <c r="C793" s="180" t="s">
        <v>275</v>
      </c>
      <c r="D793" s="180" t="s">
        <v>276</v>
      </c>
      <c r="E793" s="183" t="str">
        <f>CONCATENATE(SUM('Раздел 4'!AL14:AL14),"&gt;=",SUM('Раздел 4'!AM14:AS14))</f>
        <v>2&gt;=1</v>
      </c>
    </row>
    <row r="794" spans="1:5" s="179" customFormat="1" ht="38.25">
      <c r="A794" s="182">
        <f>IF((SUM('Раздел 4'!AL15:AL15)&gt;=SUM('Раздел 4'!AM15:AS15)),"","Неверно!")</f>
      </c>
      <c r="B794" s="181" t="s">
        <v>940</v>
      </c>
      <c r="C794" s="180" t="s">
        <v>275</v>
      </c>
      <c r="D794" s="180" t="s">
        <v>276</v>
      </c>
      <c r="E794" s="183" t="str">
        <f>CONCATENATE(SUM('Раздел 4'!AL15:AL15),"&gt;=",SUM('Раздел 4'!AM15:AS15))</f>
        <v>0&gt;=0</v>
      </c>
    </row>
    <row r="795" spans="1:5" s="179" customFormat="1" ht="38.25">
      <c r="A795" s="182">
        <f>IF((SUM('Раздел 4'!AL16:AL16)&gt;=SUM('Раздел 4'!AM16:AS16)),"","Неверно!")</f>
      </c>
      <c r="B795" s="181" t="s">
        <v>940</v>
      </c>
      <c r="C795" s="180" t="s">
        <v>275</v>
      </c>
      <c r="D795" s="180" t="s">
        <v>276</v>
      </c>
      <c r="E795" s="183" t="str">
        <f>CONCATENATE(SUM('Раздел 4'!AL16:AL16),"&gt;=",SUM('Раздел 4'!AM16:AS16))</f>
        <v>7&gt;=2</v>
      </c>
    </row>
    <row r="796" spans="1:5" s="179" customFormat="1" ht="38.25">
      <c r="A796" s="182">
        <f>IF((SUM('Раздел 4'!AL17:AL17)&gt;=SUM('Раздел 4'!AM17:AS17)),"","Неверно!")</f>
      </c>
      <c r="B796" s="181" t="s">
        <v>940</v>
      </c>
      <c r="C796" s="180" t="s">
        <v>275</v>
      </c>
      <c r="D796" s="180" t="s">
        <v>276</v>
      </c>
      <c r="E796" s="183" t="str">
        <f>CONCATENATE(SUM('Раздел 4'!AL17:AL17),"&gt;=",SUM('Раздел 4'!AM17:AS17))</f>
        <v>0&gt;=0</v>
      </c>
    </row>
    <row r="797" spans="1:5" s="179" customFormat="1" ht="38.25">
      <c r="A797" s="182">
        <f>IF((SUM('Раздел 4'!AL18:AL18)&gt;=SUM('Раздел 4'!AM18:AS18)),"","Неверно!")</f>
      </c>
      <c r="B797" s="181" t="s">
        <v>940</v>
      </c>
      <c r="C797" s="180" t="s">
        <v>275</v>
      </c>
      <c r="D797" s="180" t="s">
        <v>276</v>
      </c>
      <c r="E797" s="183" t="str">
        <f>CONCATENATE(SUM('Раздел 4'!AL18:AL18),"&gt;=",SUM('Раздел 4'!AM18:AS18))</f>
        <v>1&gt;=0</v>
      </c>
    </row>
    <row r="798" spans="1:5" s="179" customFormat="1" ht="38.25">
      <c r="A798" s="182">
        <f>IF((SUM('Раздел 4'!AL19:AL19)&gt;=SUM('Раздел 4'!AM19:AS19)),"","Неверно!")</f>
      </c>
      <c r="B798" s="181" t="s">
        <v>940</v>
      </c>
      <c r="C798" s="180" t="s">
        <v>275</v>
      </c>
      <c r="D798" s="180" t="s">
        <v>276</v>
      </c>
      <c r="E798" s="183" t="str">
        <f>CONCATENATE(SUM('Раздел 4'!AL19:AL19),"&gt;=",SUM('Раздел 4'!AM19:AS19))</f>
        <v>0&gt;=0</v>
      </c>
    </row>
    <row r="799" spans="1:5" s="179" customFormat="1" ht="38.25">
      <c r="A799" s="182">
        <f>IF((SUM('Раздел 4'!AL20:AL20)&gt;=SUM('Раздел 4'!AM20:AS20)),"","Неверно!")</f>
      </c>
      <c r="B799" s="181" t="s">
        <v>940</v>
      </c>
      <c r="C799" s="180" t="s">
        <v>275</v>
      </c>
      <c r="D799" s="180" t="s">
        <v>276</v>
      </c>
      <c r="E799" s="183" t="str">
        <f>CONCATENATE(SUM('Раздел 4'!AL20:AL20),"&gt;=",SUM('Раздел 4'!AM20:AS20))</f>
        <v>4&gt;=2</v>
      </c>
    </row>
    <row r="800" spans="1:5" s="179" customFormat="1" ht="38.25">
      <c r="A800" s="182">
        <f>IF((SUM('Раздел 4'!AL21:AL21)&gt;=SUM('Раздел 4'!AM21:AS21)),"","Неверно!")</f>
      </c>
      <c r="B800" s="181" t="s">
        <v>940</v>
      </c>
      <c r="C800" s="180" t="s">
        <v>275</v>
      </c>
      <c r="D800" s="180" t="s">
        <v>276</v>
      </c>
      <c r="E800" s="183" t="str">
        <f>CONCATENATE(SUM('Раздел 4'!AL21:AL21),"&gt;=",SUM('Раздел 4'!AM21:AS21))</f>
        <v>1&gt;=0</v>
      </c>
    </row>
    <row r="801" spans="1:5" s="179" customFormat="1" ht="38.25">
      <c r="A801" s="182">
        <f>IF((SUM('Раздел 4'!AL22:AL22)&gt;=SUM('Раздел 4'!AM22:AS22)),"","Неверно!")</f>
      </c>
      <c r="B801" s="181" t="s">
        <v>940</v>
      </c>
      <c r="C801" s="180" t="s">
        <v>275</v>
      </c>
      <c r="D801" s="180" t="s">
        <v>276</v>
      </c>
      <c r="E801" s="183" t="str">
        <f>CONCATENATE(SUM('Раздел 4'!AL22:AL22),"&gt;=",SUM('Раздел 4'!AM22:AS22))</f>
        <v>0&gt;=0</v>
      </c>
    </row>
    <row r="802" spans="1:5" s="179" customFormat="1" ht="38.25">
      <c r="A802" s="182">
        <f>IF((SUM('Раздел 4'!AL23:AL23)&gt;=SUM('Раздел 4'!AM23:AS23)),"","Неверно!")</f>
      </c>
      <c r="B802" s="181" t="s">
        <v>940</v>
      </c>
      <c r="C802" s="180" t="s">
        <v>275</v>
      </c>
      <c r="D802" s="180" t="s">
        <v>276</v>
      </c>
      <c r="E802" s="183" t="str">
        <f>CONCATENATE(SUM('Раздел 4'!AL23:AL23),"&gt;=",SUM('Раздел 4'!AM23:AS23))</f>
        <v>0&gt;=0</v>
      </c>
    </row>
    <row r="803" spans="1:5" s="179" customFormat="1" ht="38.25">
      <c r="A803" s="182">
        <f>IF((SUM('Раздел 4'!AL24:AL24)&gt;=SUM('Раздел 4'!AM24:AS24)),"","Неверно!")</f>
      </c>
      <c r="B803" s="181" t="s">
        <v>940</v>
      </c>
      <c r="C803" s="180" t="s">
        <v>275</v>
      </c>
      <c r="D803" s="180" t="s">
        <v>276</v>
      </c>
      <c r="E803" s="183" t="str">
        <f>CONCATENATE(SUM('Раздел 4'!AL24:AL24),"&gt;=",SUM('Раздел 4'!AM24:AS24))</f>
        <v>1&gt;=1</v>
      </c>
    </row>
    <row r="804" spans="1:5" s="179" customFormat="1" ht="38.25">
      <c r="A804" s="182">
        <f>IF((SUM('Раздел 4'!AL25:AL25)&gt;=SUM('Раздел 4'!AM25:AS25)),"","Неверно!")</f>
      </c>
      <c r="B804" s="181" t="s">
        <v>940</v>
      </c>
      <c r="C804" s="180" t="s">
        <v>275</v>
      </c>
      <c r="D804" s="180" t="s">
        <v>276</v>
      </c>
      <c r="E804" s="183" t="str">
        <f>CONCATENATE(SUM('Раздел 4'!AL25:AL25),"&gt;=",SUM('Раздел 4'!AM25:AS25))</f>
        <v>0&gt;=0</v>
      </c>
    </row>
    <row r="805" spans="1:5" s="179" customFormat="1" ht="38.25">
      <c r="A805" s="182">
        <f>IF((SUM('Раздел 4'!AL26:AL26)&gt;=SUM('Раздел 4'!AM26:AS26)),"","Неверно!")</f>
      </c>
      <c r="B805" s="181" t="s">
        <v>940</v>
      </c>
      <c r="C805" s="180" t="s">
        <v>275</v>
      </c>
      <c r="D805" s="180" t="s">
        <v>276</v>
      </c>
      <c r="E805" s="183" t="str">
        <f>CONCATENATE(SUM('Раздел 4'!AL26:AL26),"&gt;=",SUM('Раздел 4'!AM26:AS26))</f>
        <v>0&gt;=0</v>
      </c>
    </row>
    <row r="806" spans="1:5" s="179" customFormat="1" ht="38.25">
      <c r="A806" s="182">
        <f>IF((SUM('Раздел 4'!AL27:AL27)&gt;=SUM('Раздел 4'!AM27:AS27)),"","Неверно!")</f>
      </c>
      <c r="B806" s="181" t="s">
        <v>940</v>
      </c>
      <c r="C806" s="180" t="s">
        <v>275</v>
      </c>
      <c r="D806" s="180" t="s">
        <v>276</v>
      </c>
      <c r="E806" s="183" t="str">
        <f>CONCATENATE(SUM('Раздел 4'!AL27:AL27),"&gt;=",SUM('Раздел 4'!AM27:AS27))</f>
        <v>0&gt;=0</v>
      </c>
    </row>
    <row r="807" spans="1:5" s="179" customFormat="1" ht="38.25">
      <c r="A807" s="182">
        <f>IF((SUM('Раздел 4'!AL28:AL28)&gt;=SUM('Раздел 4'!AM28:AS28)),"","Неверно!")</f>
      </c>
      <c r="B807" s="181" t="s">
        <v>940</v>
      </c>
      <c r="C807" s="180" t="s">
        <v>275</v>
      </c>
      <c r="D807" s="180" t="s">
        <v>276</v>
      </c>
      <c r="E807" s="183" t="str">
        <f>CONCATENATE(SUM('Раздел 4'!AL28:AL28),"&gt;=",SUM('Раздел 4'!AM28:AS28))</f>
        <v>0&gt;=0</v>
      </c>
    </row>
    <row r="808" spans="1:5" s="179" customFormat="1" ht="38.25">
      <c r="A808" s="182">
        <f>IF((SUM('Раздел 4'!AL29:AL29)&gt;=SUM('Раздел 4'!AM29:AS29)),"","Неверно!")</f>
      </c>
      <c r="B808" s="181" t="s">
        <v>940</v>
      </c>
      <c r="C808" s="180" t="s">
        <v>275</v>
      </c>
      <c r="D808" s="180" t="s">
        <v>276</v>
      </c>
      <c r="E808" s="183" t="str">
        <f>CONCATENATE(SUM('Раздел 4'!AL29:AL29),"&gt;=",SUM('Раздел 4'!AM29:AS29))</f>
        <v>0&gt;=0</v>
      </c>
    </row>
    <row r="809" spans="1:5" s="179" customFormat="1" ht="38.25">
      <c r="A809" s="182">
        <f>IF((SUM('Раздел 4'!AL30:AL30)&gt;=SUM('Раздел 4'!AM30:AS30)),"","Неверно!")</f>
      </c>
      <c r="B809" s="181" t="s">
        <v>940</v>
      </c>
      <c r="C809" s="180" t="s">
        <v>275</v>
      </c>
      <c r="D809" s="180" t="s">
        <v>276</v>
      </c>
      <c r="E809" s="183" t="str">
        <f>CONCATENATE(SUM('Раздел 4'!AL30:AL30),"&gt;=",SUM('Раздел 4'!AM30:AS30))</f>
        <v>0&gt;=0</v>
      </c>
    </row>
    <row r="810" spans="1:5" s="179" customFormat="1" ht="38.25">
      <c r="A810" s="182">
        <f>IF((SUM('Раздел 4'!AL31:AL31)&gt;=SUM('Раздел 4'!AM31:AS31)),"","Неверно!")</f>
      </c>
      <c r="B810" s="181" t="s">
        <v>940</v>
      </c>
      <c r="C810" s="180" t="s">
        <v>275</v>
      </c>
      <c r="D810" s="180" t="s">
        <v>276</v>
      </c>
      <c r="E810" s="183" t="str">
        <f>CONCATENATE(SUM('Раздел 4'!AL31:AL31),"&gt;=",SUM('Раздел 4'!AM31:AS31))</f>
        <v>0&gt;=0</v>
      </c>
    </row>
    <row r="811" spans="1:5" s="179" customFormat="1" ht="38.25">
      <c r="A811" s="182">
        <f>IF((SUM('Раздел 4'!AL32:AL32)&gt;=SUM('Раздел 4'!AM32:AS32)),"","Неверно!")</f>
      </c>
      <c r="B811" s="181" t="s">
        <v>940</v>
      </c>
      <c r="C811" s="180" t="s">
        <v>275</v>
      </c>
      <c r="D811" s="180" t="s">
        <v>276</v>
      </c>
      <c r="E811" s="183" t="str">
        <f>CONCATENATE(SUM('Раздел 4'!AL32:AL32),"&gt;=",SUM('Раздел 4'!AM32:AS32))</f>
        <v>0&gt;=0</v>
      </c>
    </row>
    <row r="812" spans="1:5" s="179" customFormat="1" ht="38.25">
      <c r="A812" s="182">
        <f>IF((SUM('Раздел 4'!AL33:AL33)&gt;=SUM('Раздел 4'!AM33:AS33)),"","Неверно!")</f>
      </c>
      <c r="B812" s="181" t="s">
        <v>940</v>
      </c>
      <c r="C812" s="180" t="s">
        <v>275</v>
      </c>
      <c r="D812" s="180" t="s">
        <v>276</v>
      </c>
      <c r="E812" s="183" t="str">
        <f>CONCATENATE(SUM('Раздел 4'!AL33:AL33),"&gt;=",SUM('Раздел 4'!AM33:AS33))</f>
        <v>18&gt;=15</v>
      </c>
    </row>
    <row r="813" spans="1:5" s="179" customFormat="1" ht="38.25">
      <c r="A813" s="182">
        <f>IF((SUM('Раздел 4'!AL34:AL34)&gt;=SUM('Раздел 4'!AM34:AS34)),"","Неверно!")</f>
      </c>
      <c r="B813" s="181" t="s">
        <v>940</v>
      </c>
      <c r="C813" s="180" t="s">
        <v>275</v>
      </c>
      <c r="D813" s="180" t="s">
        <v>276</v>
      </c>
      <c r="E813" s="183" t="str">
        <f>CONCATENATE(SUM('Раздел 4'!AL34:AL34),"&gt;=",SUM('Раздел 4'!AM34:AS34))</f>
        <v>0&gt;=0</v>
      </c>
    </row>
    <row r="814" spans="1:5" s="179" customFormat="1" ht="38.25">
      <c r="A814" s="182">
        <f>IF((SUM('Раздел 4'!AL35:AL35)&gt;=SUM('Раздел 4'!AM35:AS35)),"","Неверно!")</f>
      </c>
      <c r="B814" s="181" t="s">
        <v>940</v>
      </c>
      <c r="C814" s="180" t="s">
        <v>275</v>
      </c>
      <c r="D814" s="180" t="s">
        <v>276</v>
      </c>
      <c r="E814" s="183" t="str">
        <f>CONCATENATE(SUM('Раздел 4'!AL35:AL35),"&gt;=",SUM('Раздел 4'!AM35:AS35))</f>
        <v>1&gt;=0</v>
      </c>
    </row>
    <row r="815" spans="1:5" s="179" customFormat="1" ht="38.25">
      <c r="A815" s="182">
        <f>IF((SUM('Раздел 4'!AL36:AL36)&gt;=SUM('Раздел 4'!AM36:AS36)),"","Неверно!")</f>
      </c>
      <c r="B815" s="181" t="s">
        <v>940</v>
      </c>
      <c r="C815" s="180" t="s">
        <v>275</v>
      </c>
      <c r="D815" s="180" t="s">
        <v>276</v>
      </c>
      <c r="E815" s="183" t="str">
        <f>CONCATENATE(SUM('Раздел 4'!AL36:AL36),"&gt;=",SUM('Раздел 4'!AM36:AS36))</f>
        <v>1&gt;=1</v>
      </c>
    </row>
    <row r="816" spans="1:5" s="179" customFormat="1" ht="38.25">
      <c r="A816" s="182">
        <f>IF((SUM('Раздел 4'!AL37:AL37)&gt;=SUM('Раздел 4'!AM37:AS37)),"","Неверно!")</f>
      </c>
      <c r="B816" s="181" t="s">
        <v>940</v>
      </c>
      <c r="C816" s="180" t="s">
        <v>275</v>
      </c>
      <c r="D816" s="180" t="s">
        <v>276</v>
      </c>
      <c r="E816" s="183" t="str">
        <f>CONCATENATE(SUM('Раздел 4'!AL37:AL37),"&gt;=",SUM('Раздел 4'!AM37:AS37))</f>
        <v>0&gt;=0</v>
      </c>
    </row>
    <row r="817" spans="1:5" s="179" customFormat="1" ht="38.25">
      <c r="A817" s="182">
        <f>IF((SUM('Раздел 4'!AL38:AL38)&gt;=SUM('Раздел 4'!AM38:AS38)),"","Неверно!")</f>
      </c>
      <c r="B817" s="181" t="s">
        <v>940</v>
      </c>
      <c r="C817" s="180" t="s">
        <v>275</v>
      </c>
      <c r="D817" s="180" t="s">
        <v>276</v>
      </c>
      <c r="E817" s="183" t="str">
        <f>CONCATENATE(SUM('Раздел 4'!AL38:AL38),"&gt;=",SUM('Раздел 4'!AM38:AS38))</f>
        <v>0&gt;=0</v>
      </c>
    </row>
    <row r="818" spans="1:5" s="179" customFormat="1" ht="38.25">
      <c r="A818" s="182">
        <f>IF((SUM('Раздел 4'!AL39:AL39)&gt;=SUM('Раздел 4'!AM39:AS39)),"","Неверно!")</f>
      </c>
      <c r="B818" s="181" t="s">
        <v>940</v>
      </c>
      <c r="C818" s="180" t="s">
        <v>275</v>
      </c>
      <c r="D818" s="180" t="s">
        <v>276</v>
      </c>
      <c r="E818" s="183" t="str">
        <f>CONCATENATE(SUM('Раздел 4'!AL39:AL39),"&gt;=",SUM('Раздел 4'!AM39:AS39))</f>
        <v>0&gt;=0</v>
      </c>
    </row>
    <row r="819" spans="1:5" s="179" customFormat="1" ht="38.25">
      <c r="A819" s="182">
        <f>IF((SUM('Раздел 4'!AL40:AL40)&gt;=SUM('Раздел 4'!AM40:AS40)),"","Неверно!")</f>
      </c>
      <c r="B819" s="181" t="s">
        <v>940</v>
      </c>
      <c r="C819" s="180" t="s">
        <v>275</v>
      </c>
      <c r="D819" s="180" t="s">
        <v>276</v>
      </c>
      <c r="E819" s="183" t="str">
        <f>CONCATENATE(SUM('Раздел 4'!AL40:AL40),"&gt;=",SUM('Раздел 4'!AM40:AS40))</f>
        <v>0&gt;=0</v>
      </c>
    </row>
    <row r="820" spans="1:5" s="179" customFormat="1" ht="38.25">
      <c r="A820" s="182">
        <f>IF((SUM('Раздел 4'!AL41:AL41)&gt;=SUM('Раздел 4'!AM41:AS41)),"","Неверно!")</f>
      </c>
      <c r="B820" s="181" t="s">
        <v>940</v>
      </c>
      <c r="C820" s="180" t="s">
        <v>275</v>
      </c>
      <c r="D820" s="180" t="s">
        <v>276</v>
      </c>
      <c r="E820" s="183" t="str">
        <f>CONCATENATE(SUM('Раздел 4'!AL41:AL41),"&gt;=",SUM('Раздел 4'!AM41:AS41))</f>
        <v>1&gt;=0</v>
      </c>
    </row>
    <row r="821" spans="1:5" s="179" customFormat="1" ht="38.25">
      <c r="A821" s="182">
        <f>IF((SUM('Раздел 4'!AL42:AL42)&gt;=SUM('Раздел 4'!AM42:AS42)),"","Неверно!")</f>
      </c>
      <c r="B821" s="181" t="s">
        <v>940</v>
      </c>
      <c r="C821" s="180" t="s">
        <v>275</v>
      </c>
      <c r="D821" s="180" t="s">
        <v>276</v>
      </c>
      <c r="E821" s="183" t="str">
        <f>CONCATENATE(SUM('Раздел 4'!AL42:AL42),"&gt;=",SUM('Раздел 4'!AM42:AS42))</f>
        <v>1&gt;=1</v>
      </c>
    </row>
    <row r="822" spans="1:5" s="179" customFormat="1" ht="38.25">
      <c r="A822" s="182">
        <f>IF((SUM('Раздел 4'!AL43:AL43)&gt;=SUM('Раздел 4'!AM43:AS43)),"","Неверно!")</f>
      </c>
      <c r="B822" s="181" t="s">
        <v>940</v>
      </c>
      <c r="C822" s="180" t="s">
        <v>275</v>
      </c>
      <c r="D822" s="180" t="s">
        <v>276</v>
      </c>
      <c r="E822" s="183" t="str">
        <f>CONCATENATE(SUM('Раздел 4'!AL43:AL43),"&gt;=",SUM('Раздел 4'!AM43:AS43))</f>
        <v>0&gt;=0</v>
      </c>
    </row>
    <row r="823" spans="1:5" s="179" customFormat="1" ht="38.25">
      <c r="A823" s="182">
        <f>IF((SUM('Раздел 4'!AL44:AL44)&gt;=SUM('Раздел 4'!AM44:AS44)),"","Неверно!")</f>
      </c>
      <c r="B823" s="181" t="s">
        <v>940</v>
      </c>
      <c r="C823" s="180" t="s">
        <v>275</v>
      </c>
      <c r="D823" s="180" t="s">
        <v>276</v>
      </c>
      <c r="E823" s="183" t="str">
        <f>CONCATENATE(SUM('Раздел 4'!AL44:AL44),"&gt;=",SUM('Раздел 4'!AM44:AS44))</f>
        <v>0&gt;=0</v>
      </c>
    </row>
    <row r="824" spans="1:5" s="179" customFormat="1" ht="38.25">
      <c r="A824" s="182">
        <f>IF((SUM('Раздел 4'!AL45:AL45)&gt;=SUM('Раздел 4'!AM45:AS45)),"","Неверно!")</f>
      </c>
      <c r="B824" s="181" t="s">
        <v>940</v>
      </c>
      <c r="C824" s="180" t="s">
        <v>275</v>
      </c>
      <c r="D824" s="180" t="s">
        <v>276</v>
      </c>
      <c r="E824" s="183" t="str">
        <f>CONCATENATE(SUM('Раздел 4'!AL45:AL45),"&gt;=",SUM('Раздел 4'!AM45:AS45))</f>
        <v>1&gt;=0</v>
      </c>
    </row>
    <row r="825" spans="1:5" s="179" customFormat="1" ht="38.25">
      <c r="A825" s="182">
        <f>IF((SUM('Раздел 4'!AL46:AL46)&gt;=SUM('Раздел 4'!AM46:AS46)),"","Неверно!")</f>
      </c>
      <c r="B825" s="181" t="s">
        <v>940</v>
      </c>
      <c r="C825" s="180" t="s">
        <v>275</v>
      </c>
      <c r="D825" s="180" t="s">
        <v>276</v>
      </c>
      <c r="E825" s="183" t="str">
        <f>CONCATENATE(SUM('Раздел 4'!AL46:AL46),"&gt;=",SUM('Раздел 4'!AM46:AS46))</f>
        <v>2&gt;=1</v>
      </c>
    </row>
    <row r="826" spans="1:5" s="179" customFormat="1" ht="38.25">
      <c r="A826" s="182">
        <f>IF((SUM('Раздел 4'!AL47:AL47)&gt;=SUM('Раздел 4'!AM47:AS47)),"","Неверно!")</f>
      </c>
      <c r="B826" s="181" t="s">
        <v>940</v>
      </c>
      <c r="C826" s="180" t="s">
        <v>275</v>
      </c>
      <c r="D826" s="180" t="s">
        <v>276</v>
      </c>
      <c r="E826" s="183" t="str">
        <f>CONCATENATE(SUM('Раздел 4'!AL47:AL47),"&gt;=",SUM('Раздел 4'!AM47:AS47))</f>
        <v>0&gt;=0</v>
      </c>
    </row>
    <row r="827" spans="1:5" s="179" customFormat="1" ht="38.25">
      <c r="A827" s="182">
        <f>IF((SUM('Раздел 4'!AL48:AL48)&gt;=SUM('Раздел 4'!AM48:AS48)),"","Неверно!")</f>
      </c>
      <c r="B827" s="181" t="s">
        <v>940</v>
      </c>
      <c r="C827" s="180" t="s">
        <v>275</v>
      </c>
      <c r="D827" s="180" t="s">
        <v>276</v>
      </c>
      <c r="E827" s="183" t="str">
        <f>CONCATENATE(SUM('Раздел 4'!AL48:AL48),"&gt;=",SUM('Раздел 4'!AM48:AS48))</f>
        <v>0&gt;=0</v>
      </c>
    </row>
    <row r="828" spans="1:5" s="179" customFormat="1" ht="38.25">
      <c r="A828" s="182">
        <f>IF((SUM('Раздел 4'!AL49:AL49)&gt;=SUM('Раздел 4'!AM49:AS49)),"","Неверно!")</f>
      </c>
      <c r="B828" s="181" t="s">
        <v>940</v>
      </c>
      <c r="C828" s="180" t="s">
        <v>275</v>
      </c>
      <c r="D828" s="180" t="s">
        <v>276</v>
      </c>
      <c r="E828" s="183" t="str">
        <f>CONCATENATE(SUM('Раздел 4'!AL49:AL49),"&gt;=",SUM('Раздел 4'!AM49:AS49))</f>
        <v>17&gt;=10</v>
      </c>
    </row>
    <row r="829" spans="1:5" s="179" customFormat="1" ht="38.25">
      <c r="A829" s="182">
        <f>IF((SUM('Раздел 4'!AL50:AL50)&gt;=SUM('Раздел 4'!AM50:AS50)),"","Неверно!")</f>
      </c>
      <c r="B829" s="181" t="s">
        <v>940</v>
      </c>
      <c r="C829" s="180" t="s">
        <v>275</v>
      </c>
      <c r="D829" s="180" t="s">
        <v>276</v>
      </c>
      <c r="E829" s="183" t="str">
        <f>CONCATENATE(SUM('Раздел 4'!AL50:AL50),"&gt;=",SUM('Раздел 4'!AM50:AS50))</f>
        <v>8&gt;=5</v>
      </c>
    </row>
    <row r="830" spans="1:5" s="179" customFormat="1" ht="38.25">
      <c r="A830" s="182">
        <f>IF((SUM('Раздел 4'!AL51:AL51)&gt;=SUM('Раздел 4'!AM51:AS51)),"","Неверно!")</f>
      </c>
      <c r="B830" s="181" t="s">
        <v>940</v>
      </c>
      <c r="C830" s="180" t="s">
        <v>275</v>
      </c>
      <c r="D830" s="180" t="s">
        <v>276</v>
      </c>
      <c r="E830" s="183" t="str">
        <f>CONCATENATE(SUM('Раздел 4'!AL51:AL51),"&gt;=",SUM('Раздел 4'!AM51:AS51))</f>
        <v>41&gt;=24</v>
      </c>
    </row>
    <row r="831" spans="1:5" s="179" customFormat="1" ht="38.25">
      <c r="A831" s="182">
        <f>IF((SUM('Раздел 4'!AL52:AL52)&gt;=SUM('Раздел 4'!AM52:AS52)),"","Неверно!")</f>
      </c>
      <c r="B831" s="181" t="s">
        <v>940</v>
      </c>
      <c r="C831" s="180" t="s">
        <v>275</v>
      </c>
      <c r="D831" s="180" t="s">
        <v>276</v>
      </c>
      <c r="E831" s="183" t="str">
        <f>CONCATENATE(SUM('Раздел 4'!AL52:AL52),"&gt;=",SUM('Раздел 4'!AM52:AS52))</f>
        <v>0&gt;=0</v>
      </c>
    </row>
    <row r="832" spans="1:5" s="179" customFormat="1" ht="38.25">
      <c r="A832" s="182">
        <f>IF((SUM('Раздел 4'!AL53:AL53)&gt;=SUM('Раздел 4'!AM53:AS53)),"","Неверно!")</f>
      </c>
      <c r="B832" s="181" t="s">
        <v>940</v>
      </c>
      <c r="C832" s="180" t="s">
        <v>275</v>
      </c>
      <c r="D832" s="180" t="s">
        <v>276</v>
      </c>
      <c r="E832" s="183" t="str">
        <f>CONCATENATE(SUM('Раздел 4'!AL53:AL53),"&gt;=",SUM('Раздел 4'!AM53:AS53))</f>
        <v>0&gt;=0</v>
      </c>
    </row>
    <row r="833" spans="1:5" s="179" customFormat="1" ht="38.25">
      <c r="A833" s="182">
        <f>IF((SUM('Раздел 4'!AL54:AL54)&gt;=SUM('Раздел 4'!AM54:AS54)),"","Неверно!")</f>
      </c>
      <c r="B833" s="181" t="s">
        <v>940</v>
      </c>
      <c r="C833" s="180" t="s">
        <v>275</v>
      </c>
      <c r="D833" s="180" t="s">
        <v>276</v>
      </c>
      <c r="E833" s="183" t="str">
        <f>CONCATENATE(SUM('Раздел 4'!AL54:AL54),"&gt;=",SUM('Раздел 4'!AM54:AS54))</f>
        <v>6&gt;=4</v>
      </c>
    </row>
    <row r="834" spans="1:5" s="179" customFormat="1" ht="38.25">
      <c r="A834" s="182">
        <f>IF((SUM('Раздел 4'!AL55:AL55)&gt;=SUM('Раздел 4'!AM55:AS55)),"","Неверно!")</f>
      </c>
      <c r="B834" s="181" t="s">
        <v>940</v>
      </c>
      <c r="C834" s="180" t="s">
        <v>275</v>
      </c>
      <c r="D834" s="180" t="s">
        <v>276</v>
      </c>
      <c r="E834" s="183" t="str">
        <f>CONCATENATE(SUM('Раздел 4'!AL55:AL55),"&gt;=",SUM('Раздел 4'!AM55:AS55))</f>
        <v>29&gt;=19</v>
      </c>
    </row>
    <row r="835" spans="1:5" s="179" customFormat="1" ht="38.25">
      <c r="A835" s="182">
        <f>IF((SUM('Раздел 4'!AL56:AL56)&gt;=SUM('Раздел 4'!AM56:AS56)),"","Неверно!")</f>
      </c>
      <c r="B835" s="181" t="s">
        <v>940</v>
      </c>
      <c r="C835" s="180" t="s">
        <v>275</v>
      </c>
      <c r="D835" s="180" t="s">
        <v>276</v>
      </c>
      <c r="E835" s="183" t="str">
        <f>CONCATENATE(SUM('Раздел 4'!AL56:AL56),"&gt;=",SUM('Раздел 4'!AM56:AS56))</f>
        <v>2&gt;=0</v>
      </c>
    </row>
    <row r="836" spans="1:5" s="179" customFormat="1" ht="38.25">
      <c r="A836" s="182">
        <f>IF((SUM('Раздел 4'!AL57:AL57)&gt;=SUM('Раздел 4'!AM57:AS57)),"","Неверно!")</f>
      </c>
      <c r="B836" s="181" t="s">
        <v>940</v>
      </c>
      <c r="C836" s="180" t="s">
        <v>275</v>
      </c>
      <c r="D836" s="180" t="s">
        <v>276</v>
      </c>
      <c r="E836" s="183" t="str">
        <f>CONCATENATE(SUM('Раздел 4'!AL57:AL57),"&gt;=",SUM('Раздел 4'!AM57:AS57))</f>
        <v>4&gt;=1</v>
      </c>
    </row>
    <row r="837" spans="1:5" s="179" customFormat="1" ht="38.25">
      <c r="A837" s="182">
        <f>IF((SUM('Раздел 4'!AL58:AL58)&gt;=SUM('Раздел 4'!AM58:AS58)),"","Неверно!")</f>
      </c>
      <c r="B837" s="181" t="s">
        <v>940</v>
      </c>
      <c r="C837" s="180" t="s">
        <v>275</v>
      </c>
      <c r="D837" s="180" t="s">
        <v>276</v>
      </c>
      <c r="E837" s="183" t="str">
        <f>CONCATENATE(SUM('Раздел 4'!AL58:AL58),"&gt;=",SUM('Раздел 4'!AM58:AS58))</f>
        <v>2&gt;=1</v>
      </c>
    </row>
    <row r="838" spans="1:5" s="179" customFormat="1" ht="38.25">
      <c r="A838" s="182">
        <f>IF((SUM('Раздел 4'!AL59:AL59)&gt;=SUM('Раздел 4'!AM59:AS59)),"","Неверно!")</f>
      </c>
      <c r="B838" s="181" t="s">
        <v>940</v>
      </c>
      <c r="C838" s="180" t="s">
        <v>275</v>
      </c>
      <c r="D838" s="180" t="s">
        <v>276</v>
      </c>
      <c r="E838" s="183" t="str">
        <f>CONCATENATE(SUM('Раздел 4'!AL59:AL59),"&gt;=",SUM('Раздел 4'!AM59:AS59))</f>
        <v>0&gt;=0</v>
      </c>
    </row>
    <row r="839" spans="1:5" s="179" customFormat="1" ht="38.25">
      <c r="A839" s="182">
        <f>IF((SUM('Раздел 4'!AL60:AL60)&gt;=SUM('Раздел 4'!AM60:AS60)),"","Неверно!")</f>
      </c>
      <c r="B839" s="181" t="s">
        <v>940</v>
      </c>
      <c r="C839" s="180" t="s">
        <v>275</v>
      </c>
      <c r="D839" s="180" t="s">
        <v>276</v>
      </c>
      <c r="E839" s="183" t="str">
        <f>CONCATENATE(SUM('Раздел 4'!AL60:AL60),"&gt;=",SUM('Раздел 4'!AM60:AS60))</f>
        <v>0&gt;=0</v>
      </c>
    </row>
    <row r="840" spans="1:5" s="179" customFormat="1" ht="38.25">
      <c r="A840" s="182">
        <f>IF((SUM('Раздел 4'!AL61:AL61)&gt;=SUM('Раздел 4'!AM61:AS61)),"","Неверно!")</f>
      </c>
      <c r="B840" s="181" t="s">
        <v>940</v>
      </c>
      <c r="C840" s="180" t="s">
        <v>275</v>
      </c>
      <c r="D840" s="180" t="s">
        <v>276</v>
      </c>
      <c r="E840" s="183" t="str">
        <f>CONCATENATE(SUM('Раздел 4'!AL61:AL61),"&gt;=",SUM('Раздел 4'!AM61:AS61))</f>
        <v>0&gt;=0</v>
      </c>
    </row>
    <row r="841" spans="1:5" s="179" customFormat="1" ht="38.25">
      <c r="A841" s="182">
        <f>IF((SUM('Раздел 4'!AL62:AL62)&gt;=SUM('Раздел 4'!AM62:AS62)),"","Неверно!")</f>
      </c>
      <c r="B841" s="181" t="s">
        <v>940</v>
      </c>
      <c r="C841" s="180" t="s">
        <v>275</v>
      </c>
      <c r="D841" s="180" t="s">
        <v>276</v>
      </c>
      <c r="E841" s="183" t="str">
        <f>CONCATENATE(SUM('Раздел 4'!AL62:AL62),"&gt;=",SUM('Раздел 4'!AM62:AS62))</f>
        <v>0&gt;=0</v>
      </c>
    </row>
    <row r="842" spans="1:5" s="179" customFormat="1" ht="38.25">
      <c r="A842" s="182">
        <f>IF((SUM('Раздел 4'!AL9:AL9)&gt;=SUM('Раздел 4'!AM9:AS9)),"","Неверно!")</f>
      </c>
      <c r="B842" s="181" t="s">
        <v>940</v>
      </c>
      <c r="C842" s="180" t="s">
        <v>275</v>
      </c>
      <c r="D842" s="180" t="s">
        <v>276</v>
      </c>
      <c r="E842" s="183" t="str">
        <f>CONCATENATE(SUM('Раздел 4'!AL9:AL9),"&gt;=",SUM('Раздел 4'!AM9:AS9))</f>
        <v>41&gt;=24</v>
      </c>
    </row>
    <row r="843" spans="1:5" s="179" customFormat="1" ht="38.25">
      <c r="A843" s="182">
        <f>IF((SUM('Раздел 4'!F9:F9)=SUM('Разделы 1, 2'!N18:N18)),"","Неверно!")</f>
      </c>
      <c r="B843" s="181" t="s">
        <v>941</v>
      </c>
      <c r="C843" s="180" t="s">
        <v>942</v>
      </c>
      <c r="D843" s="180" t="s">
        <v>467</v>
      </c>
      <c r="E843" s="183" t="str">
        <f>CONCATENATE(SUM('Раздел 4'!F9:F9),"=",SUM('Разделы 1, 2'!N18:N18))</f>
        <v>42=42</v>
      </c>
    </row>
    <row r="844" spans="1:5" s="179" customFormat="1" ht="38.25">
      <c r="A844" s="182">
        <f>IF((SUM('Раздел 4'!AE9:AE9)&gt;=SUM('Раздел 3'!AB9:AB9)),"","Неверно!")</f>
      </c>
      <c r="B844" s="181" t="s">
        <v>943</v>
      </c>
      <c r="C844" s="180" t="s">
        <v>944</v>
      </c>
      <c r="D844" s="180" t="s">
        <v>502</v>
      </c>
      <c r="E844" s="183" t="str">
        <f>CONCATENATE(SUM('Раздел 4'!AE9:AE9),"&gt;=",SUM('Раздел 3'!AB9:AB9))</f>
        <v>5&gt;=0</v>
      </c>
    </row>
    <row r="845" spans="1:5" s="179" customFormat="1" ht="38.25">
      <c r="A845" s="182">
        <f>IF((SUM('Раздел 4'!AF9:AF9)&gt;=SUM('Раздел 3'!AC9:AC9)),"","Неверно!")</f>
      </c>
      <c r="B845" s="181" t="s">
        <v>943</v>
      </c>
      <c r="C845" s="180" t="s">
        <v>944</v>
      </c>
      <c r="D845" s="180" t="s">
        <v>502</v>
      </c>
      <c r="E845" s="183" t="str">
        <f>CONCATENATE(SUM('Раздел 4'!AF9:AF9),"&gt;=",SUM('Раздел 3'!AC9:AC9))</f>
        <v>5&gt;=0</v>
      </c>
    </row>
    <row r="846" spans="1:5" s="179" customFormat="1" ht="38.25">
      <c r="A846" s="182">
        <f>IF((SUM('Раздел 4'!AG9:AG9)&gt;=SUM('Раздел 3'!AD9:AD9)),"","Неверно!")</f>
      </c>
      <c r="B846" s="181" t="s">
        <v>943</v>
      </c>
      <c r="C846" s="180" t="s">
        <v>944</v>
      </c>
      <c r="D846" s="180" t="s">
        <v>502</v>
      </c>
      <c r="E846" s="183" t="str">
        <f>CONCATENATE(SUM('Раздел 4'!AG9:AG9),"&gt;=",SUM('Раздел 3'!AD9:AD9))</f>
        <v>0&gt;=0</v>
      </c>
    </row>
    <row r="847" spans="1:5" s="179" customFormat="1" ht="38.25">
      <c r="A847" s="182">
        <f>IF((SUM('Раздел 4'!AH9:AH9)&gt;=SUM('Раздел 3'!AE9:AE9)),"","Неверно!")</f>
      </c>
      <c r="B847" s="181" t="s">
        <v>943</v>
      </c>
      <c r="C847" s="180" t="s">
        <v>944</v>
      </c>
      <c r="D847" s="180" t="s">
        <v>502</v>
      </c>
      <c r="E847" s="183" t="str">
        <f>CONCATENATE(SUM('Раздел 4'!AH9:AH9),"&gt;=",SUM('Раздел 3'!AE9:AE9))</f>
        <v>0&gt;=0</v>
      </c>
    </row>
    <row r="848" spans="1:5" s="179" customFormat="1" ht="38.25">
      <c r="A848" s="182">
        <f>IF((SUM('Раздел 4'!AI9:AI9)&gt;=SUM('Раздел 3'!AF9:AF9)),"","Неверно!")</f>
      </c>
      <c r="B848" s="181" t="s">
        <v>943</v>
      </c>
      <c r="C848" s="180" t="s">
        <v>944</v>
      </c>
      <c r="D848" s="180" t="s">
        <v>502</v>
      </c>
      <c r="E848" s="183" t="str">
        <f>CONCATENATE(SUM('Раздел 4'!AI9:AI9),"&gt;=",SUM('Раздел 3'!AF9:AF9))</f>
        <v>0&gt;=0</v>
      </c>
    </row>
    <row r="849" spans="1:5" s="179" customFormat="1" ht="38.25">
      <c r="A849" s="182">
        <f>IF((SUM('Раздел 4'!AJ9:AJ9)&gt;=SUM('Раздел 3'!AG9:AG9)),"","Неверно!")</f>
      </c>
      <c r="B849" s="181" t="s">
        <v>943</v>
      </c>
      <c r="C849" s="180" t="s">
        <v>944</v>
      </c>
      <c r="D849" s="180" t="s">
        <v>502</v>
      </c>
      <c r="E849" s="183" t="str">
        <f>CONCATENATE(SUM('Раздел 4'!AJ9:AJ9),"&gt;=",SUM('Раздел 3'!AG9:AG9))</f>
        <v>0&gt;=0</v>
      </c>
    </row>
    <row r="850" spans="1:5" s="179" customFormat="1" ht="38.25">
      <c r="A850" s="182">
        <f>IF((SUM('Раздел 4'!AK9:AK9)&gt;=SUM('Раздел 3'!AH9:AH9)),"","Неверно!")</f>
      </c>
      <c r="B850" s="181" t="s">
        <v>943</v>
      </c>
      <c r="C850" s="180" t="s">
        <v>944</v>
      </c>
      <c r="D850" s="180" t="s">
        <v>502</v>
      </c>
      <c r="E850" s="183" t="str">
        <f>CONCATENATE(SUM('Раздел 4'!AK9:AK9),"&gt;=",SUM('Раздел 3'!AH9:AH9))</f>
        <v>0&gt;=0</v>
      </c>
    </row>
    <row r="851" spans="1:5" s="179" customFormat="1" ht="38.25">
      <c r="A851" s="182">
        <f>IF((SUM('Разделы 1, 2'!E23:E23)=0),"","Неверно!")</f>
      </c>
      <c r="B851" s="181" t="s">
        <v>945</v>
      </c>
      <c r="C851" s="180" t="s">
        <v>946</v>
      </c>
      <c r="D851" s="180" t="s">
        <v>110</v>
      </c>
      <c r="E851" s="183" t="str">
        <f>CONCATENATE(SUM('Разделы 1, 2'!E23:E23),"=",0)</f>
        <v>0=0</v>
      </c>
    </row>
    <row r="852" spans="1:5" s="179" customFormat="1" ht="38.25">
      <c r="A852" s="182">
        <f>IF((SUM('Разделы 1, 2'!F23:F23)=0),"","Неверно!")</f>
      </c>
      <c r="B852" s="181" t="s">
        <v>945</v>
      </c>
      <c r="C852" s="180" t="s">
        <v>946</v>
      </c>
      <c r="D852" s="180" t="s">
        <v>110</v>
      </c>
      <c r="E852" s="183" t="str">
        <f>CONCATENATE(SUM('Разделы 1, 2'!F23:F23),"=",0)</f>
        <v>0=0</v>
      </c>
    </row>
    <row r="853" spans="1:5" s="179" customFormat="1" ht="114.75">
      <c r="A853" s="182">
        <f>IF((SUM('Разделы 1, 2'!M18:M18)=SUM('Разделы 1, 2'!E18:E18)+SUM('Разделы 1, 2'!G18:G18)+SUM('Разделы 1, 2'!I18:I18)+SUM('Разделы 1, 2'!K18:K18)),"","Неверно!")</f>
      </c>
      <c r="B853" s="181" t="s">
        <v>947</v>
      </c>
      <c r="C853" s="180" t="s">
        <v>948</v>
      </c>
      <c r="D853" s="180" t="s">
        <v>107</v>
      </c>
      <c r="E853" s="183" t="str">
        <f>CONCATENATE(SUM('Разделы 1, 2'!M18:M18),"=",SUM('Разделы 1, 2'!E18:E18),"+",SUM('Разделы 1, 2'!G18:G18),"+",SUM('Разделы 1, 2'!I18:I18),"+",SUM('Разделы 1, 2'!K18:K18))</f>
        <v>41=0+0+13+28</v>
      </c>
    </row>
    <row r="854" spans="1:5" s="179" customFormat="1" ht="114.75">
      <c r="A854" s="182">
        <f>IF((SUM('Разделы 1, 2'!M19:M19)=SUM('Разделы 1, 2'!E19:E19)+SUM('Разделы 1, 2'!G19:G19)+SUM('Разделы 1, 2'!I19:I19)+SUM('Разделы 1, 2'!K19:K19)),"","Неверно!")</f>
      </c>
      <c r="B854" s="181" t="s">
        <v>947</v>
      </c>
      <c r="C854" s="180" t="s">
        <v>948</v>
      </c>
      <c r="D854" s="180" t="s">
        <v>107</v>
      </c>
      <c r="E854" s="183" t="str">
        <f>CONCATENATE(SUM('Разделы 1, 2'!M19:M19),"=",SUM('Разделы 1, 2'!E19:E19),"+",SUM('Разделы 1, 2'!G19:G19),"+",SUM('Разделы 1, 2'!I19:I19),"+",SUM('Разделы 1, 2'!K19:K19))</f>
        <v>35=0+0+9+26</v>
      </c>
    </row>
    <row r="855" spans="1:5" s="179" customFormat="1" ht="114.75">
      <c r="A855" s="182">
        <f>IF((SUM('Разделы 1, 2'!M20:M20)=SUM('Разделы 1, 2'!E20:E20)+SUM('Разделы 1, 2'!G20:G20)+SUM('Разделы 1, 2'!I20:I20)+SUM('Разделы 1, 2'!K20:K20)),"","Неверно!")</f>
      </c>
      <c r="B855" s="181" t="s">
        <v>947</v>
      </c>
      <c r="C855" s="180" t="s">
        <v>948</v>
      </c>
      <c r="D855" s="180" t="s">
        <v>107</v>
      </c>
      <c r="E855" s="183" t="str">
        <f>CONCATENATE(SUM('Разделы 1, 2'!M20:M20),"=",SUM('Разделы 1, 2'!E20:E20),"+",SUM('Разделы 1, 2'!G20:G20),"+",SUM('Разделы 1, 2'!I20:I20),"+",SUM('Разделы 1, 2'!K20:K20))</f>
        <v>0=0+0+0+0</v>
      </c>
    </row>
    <row r="856" spans="1:5" s="179" customFormat="1" ht="114.75">
      <c r="A856" s="182">
        <f>IF((SUM('Разделы 1, 2'!M21:M21)=SUM('Разделы 1, 2'!E21:E21)+SUM('Разделы 1, 2'!G21:G21)+SUM('Разделы 1, 2'!I21:I21)+SUM('Разделы 1, 2'!K21:K21)),"","Неверно!")</f>
      </c>
      <c r="B856" s="181" t="s">
        <v>947</v>
      </c>
      <c r="C856" s="180" t="s">
        <v>948</v>
      </c>
      <c r="D856" s="180" t="s">
        <v>107</v>
      </c>
      <c r="E856" s="183" t="str">
        <f>CONCATENATE(SUM('Разделы 1, 2'!M21:M21),"=",SUM('Разделы 1, 2'!E21:E21),"+",SUM('Разделы 1, 2'!G21:G21),"+",SUM('Разделы 1, 2'!I21:I21),"+",SUM('Разделы 1, 2'!K21:K21))</f>
        <v>1=0+0+0+1</v>
      </c>
    </row>
    <row r="857" spans="1:5" s="179" customFormat="1" ht="114.75">
      <c r="A857" s="182">
        <f>IF((SUM('Разделы 1, 2'!M22:M22)=SUM('Разделы 1, 2'!E22:E22)+SUM('Разделы 1, 2'!G22:G22)+SUM('Разделы 1, 2'!I22:I22)+SUM('Разделы 1, 2'!K22:K22)),"","Неверно!")</f>
      </c>
      <c r="B857" s="181" t="s">
        <v>947</v>
      </c>
      <c r="C857" s="180" t="s">
        <v>948</v>
      </c>
      <c r="D857" s="180" t="s">
        <v>107</v>
      </c>
      <c r="E857" s="183" t="str">
        <f>CONCATENATE(SUM('Разделы 1, 2'!M22:M22),"=",SUM('Разделы 1, 2'!E22:E22),"+",SUM('Разделы 1, 2'!G22:G22),"+",SUM('Разделы 1, 2'!I22:I22),"+",SUM('Разделы 1, 2'!K22:K22))</f>
        <v>5=0+0+4+1</v>
      </c>
    </row>
    <row r="858" spans="1:5" s="179" customFormat="1" ht="114.75">
      <c r="A858" s="182">
        <f>IF((SUM('Разделы 1, 2'!M23:M23)=SUM('Разделы 1, 2'!E23:E23)+SUM('Разделы 1, 2'!G23:G23)+SUM('Разделы 1, 2'!I23:I23)+SUM('Разделы 1, 2'!K23:K23)),"","Неверно!")</f>
      </c>
      <c r="B858" s="181" t="s">
        <v>947</v>
      </c>
      <c r="C858" s="180" t="s">
        <v>948</v>
      </c>
      <c r="D858" s="180" t="s">
        <v>107</v>
      </c>
      <c r="E858" s="183" t="str">
        <f>CONCATENATE(SUM('Разделы 1, 2'!M23:M23),"=",SUM('Разделы 1, 2'!E23:E23),"+",SUM('Разделы 1, 2'!G23:G23),"+",SUM('Разделы 1, 2'!I23:I23),"+",SUM('Разделы 1, 2'!K23:K23))</f>
        <v>0=0+0+0+0</v>
      </c>
    </row>
    <row r="859" spans="1:5" s="179" customFormat="1" ht="114.75">
      <c r="A859" s="182">
        <f>IF((SUM('Разделы 1, 2'!M24:M24)=SUM('Разделы 1, 2'!E24:E24)+SUM('Разделы 1, 2'!G24:G24)+SUM('Разделы 1, 2'!I24:I24)+SUM('Разделы 1, 2'!K24:K24)),"","Неверно!")</f>
      </c>
      <c r="B859" s="181" t="s">
        <v>947</v>
      </c>
      <c r="C859" s="180" t="s">
        <v>948</v>
      </c>
      <c r="D859" s="180" t="s">
        <v>107</v>
      </c>
      <c r="E859" s="183" t="str">
        <f>CONCATENATE(SUM('Разделы 1, 2'!M24:M24),"=",SUM('Разделы 1, 2'!E24:E24),"+",SUM('Разделы 1, 2'!G24:G24),"+",SUM('Разделы 1, 2'!I24:I24),"+",SUM('Разделы 1, 2'!K24:K24))</f>
        <v>0=0+0+0+0</v>
      </c>
    </row>
    <row r="860" spans="1:5" s="179" customFormat="1" ht="38.25">
      <c r="A860" s="182">
        <f>IF((SUM('Раздел 4'!AC9:AC62)=0),"","Неверно!")</f>
      </c>
      <c r="B860" s="181" t="s">
        <v>949</v>
      </c>
      <c r="C860" s="180" t="s">
        <v>950</v>
      </c>
      <c r="D860" s="180" t="s">
        <v>468</v>
      </c>
      <c r="E860" s="183" t="str">
        <f>CONCATENATE(SUM('Раздел 4'!AC9:AC62),"=",0)</f>
        <v>0=0</v>
      </c>
    </row>
    <row r="861" spans="1:5" s="179" customFormat="1" ht="38.25">
      <c r="A861" s="182">
        <f>IF((SUM('Раздел 3'!Q10:Q10)=SUM('Раздел 3'!K10:P10)),"","Неверно!")</f>
      </c>
      <c r="B861" s="181" t="s">
        <v>951</v>
      </c>
      <c r="C861" s="180" t="s">
        <v>952</v>
      </c>
      <c r="D861" s="180" t="s">
        <v>129</v>
      </c>
      <c r="E861" s="183" t="str">
        <f>CONCATENATE(SUM('Раздел 3'!Q10:Q10),"=",SUM('Раздел 3'!K10:P10))</f>
        <v>9=9</v>
      </c>
    </row>
    <row r="862" spans="1:5" s="179" customFormat="1" ht="38.25">
      <c r="A862" s="182">
        <f>IF((SUM('Раздел 3'!Q11:Q11)=SUM('Раздел 3'!K11:P11)),"","Неверно!")</f>
      </c>
      <c r="B862" s="181" t="s">
        <v>951</v>
      </c>
      <c r="C862" s="180" t="s">
        <v>952</v>
      </c>
      <c r="D862" s="180" t="s">
        <v>129</v>
      </c>
      <c r="E862" s="183" t="str">
        <f>CONCATENATE(SUM('Раздел 3'!Q11:Q11),"=",SUM('Раздел 3'!K11:P11))</f>
        <v>0=0</v>
      </c>
    </row>
    <row r="863" spans="1:5" s="179" customFormat="1" ht="38.25">
      <c r="A863" s="182">
        <f>IF((SUM('Раздел 3'!Q12:Q12)=SUM('Раздел 3'!K12:P12)),"","Неверно!")</f>
      </c>
      <c r="B863" s="181" t="s">
        <v>951</v>
      </c>
      <c r="C863" s="180" t="s">
        <v>952</v>
      </c>
      <c r="D863" s="180" t="s">
        <v>129</v>
      </c>
      <c r="E863" s="183" t="str">
        <f>CONCATENATE(SUM('Раздел 3'!Q12:Q12),"=",SUM('Раздел 3'!K12:P12))</f>
        <v>0=0</v>
      </c>
    </row>
    <row r="864" spans="1:5" s="179" customFormat="1" ht="38.25">
      <c r="A864" s="182">
        <f>IF((SUM('Раздел 3'!Q13:Q13)=SUM('Раздел 3'!K13:P13)),"","Неверно!")</f>
      </c>
      <c r="B864" s="181" t="s">
        <v>951</v>
      </c>
      <c r="C864" s="180" t="s">
        <v>952</v>
      </c>
      <c r="D864" s="180" t="s">
        <v>129</v>
      </c>
      <c r="E864" s="183" t="str">
        <f>CONCATENATE(SUM('Раздел 3'!Q13:Q13),"=",SUM('Раздел 3'!K13:P13))</f>
        <v>0=0</v>
      </c>
    </row>
    <row r="865" spans="1:5" s="179" customFormat="1" ht="38.25">
      <c r="A865" s="182">
        <f>IF((SUM('Раздел 3'!Q14:Q14)=SUM('Раздел 3'!K14:P14)),"","Неверно!")</f>
      </c>
      <c r="B865" s="181" t="s">
        <v>951</v>
      </c>
      <c r="C865" s="180" t="s">
        <v>952</v>
      </c>
      <c r="D865" s="180" t="s">
        <v>129</v>
      </c>
      <c r="E865" s="183" t="str">
        <f>CONCATENATE(SUM('Раздел 3'!Q14:Q14),"=",SUM('Раздел 3'!K14:P14))</f>
        <v>0=0</v>
      </c>
    </row>
    <row r="866" spans="1:5" s="179" customFormat="1" ht="38.25">
      <c r="A866" s="182">
        <f>IF((SUM('Раздел 3'!Q15:Q15)=SUM('Раздел 3'!K15:P15)),"","Неверно!")</f>
      </c>
      <c r="B866" s="181" t="s">
        <v>951</v>
      </c>
      <c r="C866" s="180" t="s">
        <v>952</v>
      </c>
      <c r="D866" s="180" t="s">
        <v>129</v>
      </c>
      <c r="E866" s="183" t="str">
        <f>CONCATENATE(SUM('Раздел 3'!Q15:Q15),"=",SUM('Раздел 3'!K15:P15))</f>
        <v>0=0</v>
      </c>
    </row>
    <row r="867" spans="1:5" s="179" customFormat="1" ht="38.25">
      <c r="A867" s="182">
        <f>IF((SUM('Раздел 3'!Q16:Q16)=SUM('Раздел 3'!K16:P16)),"","Неверно!")</f>
      </c>
      <c r="B867" s="181" t="s">
        <v>951</v>
      </c>
      <c r="C867" s="180" t="s">
        <v>952</v>
      </c>
      <c r="D867" s="180" t="s">
        <v>129</v>
      </c>
      <c r="E867" s="183" t="str">
        <f>CONCATENATE(SUM('Раздел 3'!Q16:Q16),"=",SUM('Раздел 3'!K16:P16))</f>
        <v>0=0</v>
      </c>
    </row>
    <row r="868" spans="1:5" s="179" customFormat="1" ht="38.25">
      <c r="A868" s="182">
        <f>IF((SUM('Раздел 3'!Q17:Q17)=SUM('Раздел 3'!K17:P17)),"","Неверно!")</f>
      </c>
      <c r="B868" s="181" t="s">
        <v>951</v>
      </c>
      <c r="C868" s="180" t="s">
        <v>952</v>
      </c>
      <c r="D868" s="180" t="s">
        <v>129</v>
      </c>
      <c r="E868" s="183" t="str">
        <f>CONCATENATE(SUM('Раздел 3'!Q17:Q17),"=",SUM('Раздел 3'!K17:P17))</f>
        <v>0=0</v>
      </c>
    </row>
    <row r="869" spans="1:5" s="179" customFormat="1" ht="38.25">
      <c r="A869" s="182">
        <f>IF((SUM('Раздел 3'!Q18:Q18)=SUM('Раздел 3'!K18:P18)),"","Неверно!")</f>
      </c>
      <c r="B869" s="181" t="s">
        <v>951</v>
      </c>
      <c r="C869" s="180" t="s">
        <v>952</v>
      </c>
      <c r="D869" s="180" t="s">
        <v>129</v>
      </c>
      <c r="E869" s="183" t="str">
        <f>CONCATENATE(SUM('Раздел 3'!Q18:Q18),"=",SUM('Раздел 3'!K18:P18))</f>
        <v>0=0</v>
      </c>
    </row>
    <row r="870" spans="1:5" s="179" customFormat="1" ht="38.25">
      <c r="A870" s="182">
        <f>IF((SUM('Раздел 3'!Q19:Q19)=SUM('Раздел 3'!K19:P19)),"","Неверно!")</f>
      </c>
      <c r="B870" s="181" t="s">
        <v>951</v>
      </c>
      <c r="C870" s="180" t="s">
        <v>952</v>
      </c>
      <c r="D870" s="180" t="s">
        <v>129</v>
      </c>
      <c r="E870" s="183" t="str">
        <f>CONCATENATE(SUM('Раздел 3'!Q19:Q19),"=",SUM('Раздел 3'!K19:P19))</f>
        <v>0=0</v>
      </c>
    </row>
    <row r="871" spans="1:5" s="179" customFormat="1" ht="38.25">
      <c r="A871" s="182">
        <f>IF((SUM('Раздел 3'!Q9:Q9)=SUM('Раздел 3'!K9:P9)),"","Неверно!")</f>
      </c>
      <c r="B871" s="181" t="s">
        <v>951</v>
      </c>
      <c r="C871" s="180" t="s">
        <v>952</v>
      </c>
      <c r="D871" s="180" t="s">
        <v>129</v>
      </c>
      <c r="E871" s="183" t="str">
        <f>CONCATENATE(SUM('Раздел 3'!Q9:Q9),"=",SUM('Раздел 3'!K9:P9))</f>
        <v>17=17</v>
      </c>
    </row>
    <row r="872" spans="1:5" s="179" customFormat="1" ht="38.25">
      <c r="A872" s="182">
        <f>IF((SUM('Разделы 1, 2'!I23:I23)=0),"","Неверно!")</f>
      </c>
      <c r="B872" s="181" t="s">
        <v>953</v>
      </c>
      <c r="C872" s="180" t="s">
        <v>954</v>
      </c>
      <c r="D872" s="180" t="s">
        <v>110</v>
      </c>
      <c r="E872" s="183" t="str">
        <f>CONCATENATE(SUM('Разделы 1, 2'!I23:I23),"=",0)</f>
        <v>0=0</v>
      </c>
    </row>
    <row r="873" spans="1:5" s="179" customFormat="1" ht="38.25">
      <c r="A873" s="182">
        <f>IF((SUM('Разделы 1, 2'!J23:J23)=0),"","Неверно!")</f>
      </c>
      <c r="B873" s="181" t="s">
        <v>953</v>
      </c>
      <c r="C873" s="180" t="s">
        <v>954</v>
      </c>
      <c r="D873" s="180" t="s">
        <v>110</v>
      </c>
      <c r="E873" s="183" t="str">
        <f>CONCATENATE(SUM('Разделы 1, 2'!J23:J23),"=",0)</f>
        <v>0=0</v>
      </c>
    </row>
    <row r="874" spans="1:5" s="179" customFormat="1" ht="38.25">
      <c r="A874" s="182">
        <f>IF((SUM('Разделы 1, 2'!S18:S18)&lt;=SUM('Разделы 1, 2'!M18:M18)),"","Неверно!")</f>
      </c>
      <c r="B874" s="181" t="s">
        <v>955</v>
      </c>
      <c r="C874" s="180" t="s">
        <v>956</v>
      </c>
      <c r="D874" s="180" t="s">
        <v>469</v>
      </c>
      <c r="E874" s="183" t="str">
        <f>CONCATENATE(SUM('Разделы 1, 2'!S18:S18),"&lt;=",SUM('Разделы 1, 2'!M18:M18))</f>
        <v>2&lt;=41</v>
      </c>
    </row>
    <row r="875" spans="1:5" s="179" customFormat="1" ht="38.25">
      <c r="A875" s="182">
        <f>IF((SUM('Разделы 1, 2'!S19:S19)&lt;=SUM('Разделы 1, 2'!M19:M19)),"","Неверно!")</f>
      </c>
      <c r="B875" s="181" t="s">
        <v>955</v>
      </c>
      <c r="C875" s="180" t="s">
        <v>956</v>
      </c>
      <c r="D875" s="180" t="s">
        <v>469</v>
      </c>
      <c r="E875" s="183" t="str">
        <f>CONCATENATE(SUM('Разделы 1, 2'!S19:S19),"&lt;=",SUM('Разделы 1, 2'!M19:M19))</f>
        <v>2&lt;=35</v>
      </c>
    </row>
    <row r="876" spans="1:5" s="179" customFormat="1" ht="38.25">
      <c r="A876" s="182">
        <f>IF((SUM('Разделы 1, 2'!S20:S20)&lt;=SUM('Разделы 1, 2'!M20:M20)),"","Неверно!")</f>
      </c>
      <c r="B876" s="181" t="s">
        <v>955</v>
      </c>
      <c r="C876" s="180" t="s">
        <v>956</v>
      </c>
      <c r="D876" s="180" t="s">
        <v>469</v>
      </c>
      <c r="E876" s="183" t="str">
        <f>CONCATENATE(SUM('Разделы 1, 2'!S20:S20),"&lt;=",SUM('Разделы 1, 2'!M20:M20))</f>
        <v>0&lt;=0</v>
      </c>
    </row>
    <row r="877" spans="1:5" s="179" customFormat="1" ht="38.25">
      <c r="A877" s="182">
        <f>IF((SUM('Разделы 1, 2'!S21:S21)&lt;=SUM('Разделы 1, 2'!M21:M21)),"","Неверно!")</f>
      </c>
      <c r="B877" s="181" t="s">
        <v>955</v>
      </c>
      <c r="C877" s="180" t="s">
        <v>956</v>
      </c>
      <c r="D877" s="180" t="s">
        <v>469</v>
      </c>
      <c r="E877" s="183" t="str">
        <f>CONCATENATE(SUM('Разделы 1, 2'!S21:S21),"&lt;=",SUM('Разделы 1, 2'!M21:M21))</f>
        <v>0&lt;=1</v>
      </c>
    </row>
    <row r="878" spans="1:5" s="179" customFormat="1" ht="38.25">
      <c r="A878" s="182">
        <f>IF((SUM('Разделы 1, 2'!S22:S22)&lt;=SUM('Разделы 1, 2'!M22:M22)),"","Неверно!")</f>
      </c>
      <c r="B878" s="181" t="s">
        <v>955</v>
      </c>
      <c r="C878" s="180" t="s">
        <v>956</v>
      </c>
      <c r="D878" s="180" t="s">
        <v>469</v>
      </c>
      <c r="E878" s="183" t="str">
        <f>CONCATENATE(SUM('Разделы 1, 2'!S22:S22),"&lt;=",SUM('Разделы 1, 2'!M22:M22))</f>
        <v>0&lt;=5</v>
      </c>
    </row>
    <row r="879" spans="1:5" s="179" customFormat="1" ht="38.25">
      <c r="A879" s="182">
        <f>IF((SUM('Разделы 1, 2'!S23:S23)&lt;=SUM('Разделы 1, 2'!M23:M23)),"","Неверно!")</f>
      </c>
      <c r="B879" s="181" t="s">
        <v>955</v>
      </c>
      <c r="C879" s="180" t="s">
        <v>956</v>
      </c>
      <c r="D879" s="180" t="s">
        <v>469</v>
      </c>
      <c r="E879" s="183" t="str">
        <f>CONCATENATE(SUM('Разделы 1, 2'!S23:S23),"&lt;=",SUM('Разделы 1, 2'!M23:M23))</f>
        <v>0&lt;=0</v>
      </c>
    </row>
    <row r="880" spans="1:5" s="179" customFormat="1" ht="38.25">
      <c r="A880" s="182">
        <f>IF((SUM('Разделы 1, 2'!S24:S24)&lt;=SUM('Разделы 1, 2'!M24:M24)),"","Неверно!")</f>
      </c>
      <c r="B880" s="181" t="s">
        <v>955</v>
      </c>
      <c r="C880" s="180" t="s">
        <v>956</v>
      </c>
      <c r="D880" s="180" t="s">
        <v>469</v>
      </c>
      <c r="E880" s="183" t="str">
        <f>CONCATENATE(SUM('Разделы 1, 2'!S24:S24),"&lt;=",SUM('Разделы 1, 2'!M24:M24))</f>
        <v>0&lt;=0</v>
      </c>
    </row>
    <row r="881" spans="1:5" s="179" customFormat="1" ht="38.25">
      <c r="A881" s="182">
        <f>IF((SUM('Разделы 1, 2'!I10:I10)&lt;=SUM('Разделы 1, 2'!H10:H10)),"","Неверно!")</f>
      </c>
      <c r="B881" s="181" t="s">
        <v>957</v>
      </c>
      <c r="C881" s="180" t="s">
        <v>958</v>
      </c>
      <c r="D881" s="180" t="s">
        <v>470</v>
      </c>
      <c r="E881" s="183" t="str">
        <f>CONCATENATE(SUM('Разделы 1, 2'!I10:I10),"&lt;=",SUM('Разделы 1, 2'!H10:H10))</f>
        <v>0&lt;=39</v>
      </c>
    </row>
    <row r="882" spans="1:5" s="179" customFormat="1" ht="114.75">
      <c r="A882" s="182">
        <f>IF((SUM('Разделы 1, 2'!C18:D18)=SUM('Разделы 1, 2'!M18:M18)+SUM('Разделы 1, 2'!O18:O18)+SUM('Разделы 1, 2'!P18:P18)+SUM('Разделы 1, 2'!X18:X18)),"","Неверно!")</f>
      </c>
      <c r="B882" s="181" t="s">
        <v>959</v>
      </c>
      <c r="C882" s="180" t="s">
        <v>960</v>
      </c>
      <c r="D882" s="180" t="s">
        <v>106</v>
      </c>
      <c r="E882" s="183" t="str">
        <f>CONCATENATE(SUM('Разделы 1, 2'!C18:D18),"=",SUM('Разделы 1, 2'!M18:M18),"+",SUM('Разделы 1, 2'!O18:O18),"+",SUM('Разделы 1, 2'!P18:P18),"+",SUM('Разделы 1, 2'!X18:X18))</f>
        <v>41=41+0+0+0</v>
      </c>
    </row>
    <row r="883" spans="1:5" s="179" customFormat="1" ht="114.75">
      <c r="A883" s="182">
        <f>IF((SUM('Разделы 1, 2'!C19:D19)=SUM('Разделы 1, 2'!M19:M19)+SUM('Разделы 1, 2'!O19:O19)+SUM('Разделы 1, 2'!P19:P19)+SUM('Разделы 1, 2'!X19:X19)),"","Неверно!")</f>
      </c>
      <c r="B883" s="181" t="s">
        <v>959</v>
      </c>
      <c r="C883" s="180" t="s">
        <v>960</v>
      </c>
      <c r="D883" s="180" t="s">
        <v>106</v>
      </c>
      <c r="E883" s="183" t="str">
        <f>CONCATENATE(SUM('Разделы 1, 2'!C19:D19),"=",SUM('Разделы 1, 2'!M19:M19),"+",SUM('Разделы 1, 2'!O19:O19),"+",SUM('Разделы 1, 2'!P19:P19),"+",SUM('Разделы 1, 2'!X19:X19))</f>
        <v>35=35+0+0+0</v>
      </c>
    </row>
    <row r="884" spans="1:5" s="179" customFormat="1" ht="114.75">
      <c r="A884" s="182">
        <f>IF((SUM('Разделы 1, 2'!C20:D20)=SUM('Разделы 1, 2'!M20:M20)+SUM('Разделы 1, 2'!O20:O20)+SUM('Разделы 1, 2'!P20:P20)+SUM('Разделы 1, 2'!X20:X20)),"","Неверно!")</f>
      </c>
      <c r="B884" s="181" t="s">
        <v>959</v>
      </c>
      <c r="C884" s="180" t="s">
        <v>960</v>
      </c>
      <c r="D884" s="180" t="s">
        <v>106</v>
      </c>
      <c r="E884" s="183" t="str">
        <f>CONCATENATE(SUM('Разделы 1, 2'!C20:D20),"=",SUM('Разделы 1, 2'!M20:M20),"+",SUM('Разделы 1, 2'!O20:O20),"+",SUM('Разделы 1, 2'!P20:P20),"+",SUM('Разделы 1, 2'!X20:X20))</f>
        <v>0=0+0+0+0</v>
      </c>
    </row>
    <row r="885" spans="1:5" s="179" customFormat="1" ht="114.75">
      <c r="A885" s="182">
        <f>IF((SUM('Разделы 1, 2'!C21:D21)=SUM('Разделы 1, 2'!M21:M21)+SUM('Разделы 1, 2'!O21:O21)+SUM('Разделы 1, 2'!P21:P21)+SUM('Разделы 1, 2'!X21:X21)),"","Неверно!")</f>
      </c>
      <c r="B885" s="181" t="s">
        <v>959</v>
      </c>
      <c r="C885" s="180" t="s">
        <v>960</v>
      </c>
      <c r="D885" s="180" t="s">
        <v>106</v>
      </c>
      <c r="E885" s="183" t="str">
        <f>CONCATENATE(SUM('Разделы 1, 2'!C21:D21),"=",SUM('Разделы 1, 2'!M21:M21),"+",SUM('Разделы 1, 2'!O21:O21),"+",SUM('Разделы 1, 2'!P21:P21),"+",SUM('Разделы 1, 2'!X21:X21))</f>
        <v>1=1+0+0+0</v>
      </c>
    </row>
    <row r="886" spans="1:5" s="179" customFormat="1" ht="114.75">
      <c r="A886" s="182">
        <f>IF((SUM('Разделы 1, 2'!C22:D22)=SUM('Разделы 1, 2'!M22:M22)+SUM('Разделы 1, 2'!O22:O22)+SUM('Разделы 1, 2'!P22:P22)+SUM('Разделы 1, 2'!X22:X22)),"","Неверно!")</f>
      </c>
      <c r="B886" s="181" t="s">
        <v>959</v>
      </c>
      <c r="C886" s="180" t="s">
        <v>960</v>
      </c>
      <c r="D886" s="180" t="s">
        <v>106</v>
      </c>
      <c r="E886" s="183" t="str">
        <f>CONCATENATE(SUM('Разделы 1, 2'!C22:D22),"=",SUM('Разделы 1, 2'!M22:M22),"+",SUM('Разделы 1, 2'!O22:O22),"+",SUM('Разделы 1, 2'!P22:P22),"+",SUM('Разделы 1, 2'!X22:X22))</f>
        <v>5=5+0+0+0</v>
      </c>
    </row>
    <row r="887" spans="1:5" s="179" customFormat="1" ht="114.75">
      <c r="A887" s="182">
        <f>IF((SUM('Разделы 1, 2'!C23:D23)=SUM('Разделы 1, 2'!M23:M23)+SUM('Разделы 1, 2'!O23:O23)+SUM('Разделы 1, 2'!P23:P23)+SUM('Разделы 1, 2'!X23:X23)),"","Неверно!")</f>
      </c>
      <c r="B887" s="181" t="s">
        <v>959</v>
      </c>
      <c r="C887" s="180" t="s">
        <v>960</v>
      </c>
      <c r="D887" s="180" t="s">
        <v>106</v>
      </c>
      <c r="E887" s="183" t="str">
        <f>CONCATENATE(SUM('Разделы 1, 2'!C23:D23),"=",SUM('Разделы 1, 2'!M23:M23),"+",SUM('Разделы 1, 2'!O23:O23),"+",SUM('Разделы 1, 2'!P23:P23),"+",SUM('Разделы 1, 2'!X23:X23))</f>
        <v>0=0+0+0+0</v>
      </c>
    </row>
    <row r="888" spans="1:5" s="179" customFormat="1" ht="114.75">
      <c r="A888" s="182">
        <f>IF((SUM('Разделы 1, 2'!C24:D24)=SUM('Разделы 1, 2'!M24:M24)+SUM('Разделы 1, 2'!O24:O24)+SUM('Разделы 1, 2'!P24:P24)+SUM('Разделы 1, 2'!X24:X24)),"","Неверно!")</f>
      </c>
      <c r="B888" s="181" t="s">
        <v>959</v>
      </c>
      <c r="C888" s="180" t="s">
        <v>960</v>
      </c>
      <c r="D888" s="180" t="s">
        <v>106</v>
      </c>
      <c r="E888" s="183" t="str">
        <f>CONCATENATE(SUM('Разделы 1, 2'!C24:D24),"=",SUM('Разделы 1, 2'!M24:M24),"+",SUM('Разделы 1, 2'!O24:O24),"+",SUM('Разделы 1, 2'!P24:P24),"+",SUM('Разделы 1, 2'!X24:X24))</f>
        <v>0=0+0+0+0</v>
      </c>
    </row>
    <row r="889" spans="1:5" s="179" customFormat="1" ht="38.25">
      <c r="A889" s="182">
        <f>IF((SUM('Разделы 1, 2'!Q18:Q18)&lt;=SUM('Разделы 1, 2'!M18:M18)),"","Неверно!")</f>
      </c>
      <c r="B889" s="181" t="s">
        <v>961</v>
      </c>
      <c r="C889" s="180" t="s">
        <v>962</v>
      </c>
      <c r="D889" s="180" t="s">
        <v>471</v>
      </c>
      <c r="E889" s="183" t="str">
        <f>CONCATENATE(SUM('Разделы 1, 2'!Q18:Q18),"&lt;=",SUM('Разделы 1, 2'!M18:M18))</f>
        <v>0&lt;=41</v>
      </c>
    </row>
    <row r="890" spans="1:5" s="179" customFormat="1" ht="38.25">
      <c r="A890" s="182">
        <f>IF((SUM('Разделы 1, 2'!Q19:Q19)&lt;=SUM('Разделы 1, 2'!M19:M19)),"","Неверно!")</f>
      </c>
      <c r="B890" s="181" t="s">
        <v>961</v>
      </c>
      <c r="C890" s="180" t="s">
        <v>962</v>
      </c>
      <c r="D890" s="180" t="s">
        <v>471</v>
      </c>
      <c r="E890" s="183" t="str">
        <f>CONCATENATE(SUM('Разделы 1, 2'!Q19:Q19),"&lt;=",SUM('Разделы 1, 2'!M19:M19))</f>
        <v>0&lt;=35</v>
      </c>
    </row>
    <row r="891" spans="1:5" s="179" customFormat="1" ht="38.25">
      <c r="A891" s="182">
        <f>IF((SUM('Разделы 1, 2'!Q20:Q20)&lt;=SUM('Разделы 1, 2'!M20:M20)),"","Неверно!")</f>
      </c>
      <c r="B891" s="181" t="s">
        <v>961</v>
      </c>
      <c r="C891" s="180" t="s">
        <v>962</v>
      </c>
      <c r="D891" s="180" t="s">
        <v>471</v>
      </c>
      <c r="E891" s="183" t="str">
        <f>CONCATENATE(SUM('Разделы 1, 2'!Q20:Q20),"&lt;=",SUM('Разделы 1, 2'!M20:M20))</f>
        <v>0&lt;=0</v>
      </c>
    </row>
    <row r="892" spans="1:5" s="179" customFormat="1" ht="38.25">
      <c r="A892" s="182">
        <f>IF((SUM('Разделы 1, 2'!Q21:Q21)&lt;=SUM('Разделы 1, 2'!M21:M21)),"","Неверно!")</f>
      </c>
      <c r="B892" s="181" t="s">
        <v>961</v>
      </c>
      <c r="C892" s="180" t="s">
        <v>962</v>
      </c>
      <c r="D892" s="180" t="s">
        <v>471</v>
      </c>
      <c r="E892" s="183" t="str">
        <f>CONCATENATE(SUM('Разделы 1, 2'!Q21:Q21),"&lt;=",SUM('Разделы 1, 2'!M21:M21))</f>
        <v>0&lt;=1</v>
      </c>
    </row>
    <row r="893" spans="1:5" s="179" customFormat="1" ht="38.25">
      <c r="A893" s="182">
        <f>IF((SUM('Разделы 1, 2'!Q22:Q22)&lt;=SUM('Разделы 1, 2'!M22:M22)),"","Неверно!")</f>
      </c>
      <c r="B893" s="181" t="s">
        <v>961</v>
      </c>
      <c r="C893" s="180" t="s">
        <v>962</v>
      </c>
      <c r="D893" s="180" t="s">
        <v>471</v>
      </c>
      <c r="E893" s="183" t="str">
        <f>CONCATENATE(SUM('Разделы 1, 2'!Q22:Q22),"&lt;=",SUM('Разделы 1, 2'!M22:M22))</f>
        <v>0&lt;=5</v>
      </c>
    </row>
    <row r="894" spans="1:5" s="179" customFormat="1" ht="38.25">
      <c r="A894" s="182">
        <f>IF((SUM('Разделы 1, 2'!Q23:Q23)&lt;=SUM('Разделы 1, 2'!M23:M23)),"","Неверно!")</f>
      </c>
      <c r="B894" s="181" t="s">
        <v>961</v>
      </c>
      <c r="C894" s="180" t="s">
        <v>962</v>
      </c>
      <c r="D894" s="180" t="s">
        <v>471</v>
      </c>
      <c r="E894" s="183" t="str">
        <f>CONCATENATE(SUM('Разделы 1, 2'!Q23:Q23),"&lt;=",SUM('Разделы 1, 2'!M23:M23))</f>
        <v>0&lt;=0</v>
      </c>
    </row>
    <row r="895" spans="1:5" s="179" customFormat="1" ht="38.25">
      <c r="A895" s="182">
        <f>IF((SUM('Разделы 1, 2'!Q24:Q24)&lt;=SUM('Разделы 1, 2'!M24:M24)),"","Неверно!")</f>
      </c>
      <c r="B895" s="181" t="s">
        <v>961</v>
      </c>
      <c r="C895" s="180" t="s">
        <v>962</v>
      </c>
      <c r="D895" s="180" t="s">
        <v>471</v>
      </c>
      <c r="E895" s="183" t="str">
        <f>CONCATENATE(SUM('Разделы 1, 2'!Q24:Q24),"&lt;=",SUM('Разделы 1, 2'!M24:M24))</f>
        <v>0&lt;=0</v>
      </c>
    </row>
    <row r="896" spans="1:5" s="179" customFormat="1" ht="38.25">
      <c r="A896" s="182">
        <f>IF((SUM('Разделы 1, 2'!R18:R18)&lt;=SUM('Разделы 1, 2'!M18:M18)),"","Неверно!")</f>
      </c>
      <c r="B896" s="181" t="s">
        <v>963</v>
      </c>
      <c r="C896" s="180" t="s">
        <v>964</v>
      </c>
      <c r="D896" s="180" t="s">
        <v>472</v>
      </c>
      <c r="E896" s="183" t="str">
        <f>CONCATENATE(SUM('Разделы 1, 2'!R18:R18),"&lt;=",SUM('Разделы 1, 2'!M18:M18))</f>
        <v>5&lt;=41</v>
      </c>
    </row>
    <row r="897" spans="1:5" s="179" customFormat="1" ht="38.25">
      <c r="A897" s="182">
        <f>IF((SUM('Разделы 1, 2'!R19:R19)&lt;=SUM('Разделы 1, 2'!M19:M19)),"","Неверно!")</f>
      </c>
      <c r="B897" s="181" t="s">
        <v>963</v>
      </c>
      <c r="C897" s="180" t="s">
        <v>964</v>
      </c>
      <c r="D897" s="180" t="s">
        <v>472</v>
      </c>
      <c r="E897" s="183" t="str">
        <f>CONCATENATE(SUM('Разделы 1, 2'!R19:R19),"&lt;=",SUM('Разделы 1, 2'!M19:M19))</f>
        <v>4&lt;=35</v>
      </c>
    </row>
    <row r="898" spans="1:5" s="179" customFormat="1" ht="38.25">
      <c r="A898" s="182">
        <f>IF((SUM('Разделы 1, 2'!R20:R20)&lt;=SUM('Разделы 1, 2'!M20:M20)),"","Неверно!")</f>
      </c>
      <c r="B898" s="181" t="s">
        <v>963</v>
      </c>
      <c r="C898" s="180" t="s">
        <v>964</v>
      </c>
      <c r="D898" s="180" t="s">
        <v>472</v>
      </c>
      <c r="E898" s="183" t="str">
        <f>CONCATENATE(SUM('Разделы 1, 2'!R20:R20),"&lt;=",SUM('Разделы 1, 2'!M20:M20))</f>
        <v>0&lt;=0</v>
      </c>
    </row>
    <row r="899" spans="1:5" s="179" customFormat="1" ht="38.25">
      <c r="A899" s="182">
        <f>IF((SUM('Разделы 1, 2'!R21:R21)&lt;=SUM('Разделы 1, 2'!M21:M21)),"","Неверно!")</f>
      </c>
      <c r="B899" s="181" t="s">
        <v>963</v>
      </c>
      <c r="C899" s="180" t="s">
        <v>964</v>
      </c>
      <c r="D899" s="180" t="s">
        <v>472</v>
      </c>
      <c r="E899" s="183" t="str">
        <f>CONCATENATE(SUM('Разделы 1, 2'!R21:R21),"&lt;=",SUM('Разделы 1, 2'!M21:M21))</f>
        <v>0&lt;=1</v>
      </c>
    </row>
    <row r="900" spans="1:5" s="179" customFormat="1" ht="38.25">
      <c r="A900" s="182">
        <f>IF((SUM('Разделы 1, 2'!R22:R22)&lt;=SUM('Разделы 1, 2'!M22:M22)),"","Неверно!")</f>
      </c>
      <c r="B900" s="181" t="s">
        <v>963</v>
      </c>
      <c r="C900" s="180" t="s">
        <v>964</v>
      </c>
      <c r="D900" s="180" t="s">
        <v>472</v>
      </c>
      <c r="E900" s="183" t="str">
        <f>CONCATENATE(SUM('Разделы 1, 2'!R22:R22),"&lt;=",SUM('Разделы 1, 2'!M22:M22))</f>
        <v>1&lt;=5</v>
      </c>
    </row>
    <row r="901" spans="1:5" s="179" customFormat="1" ht="38.25">
      <c r="A901" s="182">
        <f>IF((SUM('Разделы 1, 2'!R23:R23)&lt;=SUM('Разделы 1, 2'!M23:M23)),"","Неверно!")</f>
      </c>
      <c r="B901" s="181" t="s">
        <v>963</v>
      </c>
      <c r="C901" s="180" t="s">
        <v>964</v>
      </c>
      <c r="D901" s="180" t="s">
        <v>472</v>
      </c>
      <c r="E901" s="183" t="str">
        <f>CONCATENATE(SUM('Разделы 1, 2'!R23:R23),"&lt;=",SUM('Разделы 1, 2'!M23:M23))</f>
        <v>0&lt;=0</v>
      </c>
    </row>
    <row r="902" spans="1:5" s="179" customFormat="1" ht="38.25">
      <c r="A902" s="182">
        <f>IF((SUM('Разделы 1, 2'!R24:R24)&lt;=SUM('Разделы 1, 2'!M24:M24)),"","Неверно!")</f>
      </c>
      <c r="B902" s="181" t="s">
        <v>963</v>
      </c>
      <c r="C902" s="180" t="s">
        <v>964</v>
      </c>
      <c r="D902" s="180" t="s">
        <v>472</v>
      </c>
      <c r="E902" s="183" t="str">
        <f>CONCATENATE(SUM('Разделы 1, 2'!R24:R24),"&lt;=",SUM('Разделы 1, 2'!M24:M24))</f>
        <v>0&lt;=0</v>
      </c>
    </row>
    <row r="903" spans="1:5" s="179" customFormat="1" ht="38.25">
      <c r="A903" s="182">
        <f>IF((SUM('Раздел 3'!AA13:AA13)=0),"","Неверно!")</f>
      </c>
      <c r="B903" s="181" t="s">
        <v>965</v>
      </c>
      <c r="C903" s="180" t="s">
        <v>186</v>
      </c>
      <c r="D903" s="180" t="s">
        <v>473</v>
      </c>
      <c r="E903" s="183" t="str">
        <f>CONCATENATE(SUM('Раздел 3'!AA13:AA13),"=",0)</f>
        <v>0=0</v>
      </c>
    </row>
    <row r="904" spans="1:5" s="179" customFormat="1" ht="38.25">
      <c r="A904" s="182">
        <f>IF((SUM('Раздел 3'!AA14:AA14)=0),"","Неверно!")</f>
      </c>
      <c r="B904" s="181" t="s">
        <v>965</v>
      </c>
      <c r="C904" s="180" t="s">
        <v>186</v>
      </c>
      <c r="D904" s="180" t="s">
        <v>473</v>
      </c>
      <c r="E904" s="183" t="str">
        <f>CONCATENATE(SUM('Раздел 3'!AA14:AA14),"=",0)</f>
        <v>0=0</v>
      </c>
    </row>
    <row r="905" spans="1:5" s="179" customFormat="1" ht="38.25">
      <c r="A905" s="182">
        <f>IF((SUM('Раздел 3'!AA15:AA15)=0),"","Неверно!")</f>
      </c>
      <c r="B905" s="181" t="s">
        <v>965</v>
      </c>
      <c r="C905" s="180" t="s">
        <v>186</v>
      </c>
      <c r="D905" s="180" t="s">
        <v>473</v>
      </c>
      <c r="E905" s="183" t="str">
        <f>CONCATENATE(SUM('Раздел 3'!AA15:AA15),"=",0)</f>
        <v>0=0</v>
      </c>
    </row>
    <row r="906" spans="1:5" s="179" customFormat="1" ht="38.25">
      <c r="A906" s="182">
        <f>IF((SUM('Раздел 3'!AA16:AA16)=0),"","Неверно!")</f>
      </c>
      <c r="B906" s="181" t="s">
        <v>965</v>
      </c>
      <c r="C906" s="180" t="s">
        <v>186</v>
      </c>
      <c r="D906" s="180" t="s">
        <v>473</v>
      </c>
      <c r="E906" s="183" t="str">
        <f>CONCATENATE(SUM('Раздел 3'!AA16:AA16),"=",0)</f>
        <v>0=0</v>
      </c>
    </row>
    <row r="907" spans="1:5" s="179" customFormat="1" ht="38.25">
      <c r="A907" s="182">
        <f>IF((SUM('Раздел 3'!AB13:AB13)=0),"","Неверно!")</f>
      </c>
      <c r="B907" s="181" t="s">
        <v>965</v>
      </c>
      <c r="C907" s="180" t="s">
        <v>186</v>
      </c>
      <c r="D907" s="180" t="s">
        <v>473</v>
      </c>
      <c r="E907" s="183" t="str">
        <f>CONCATENATE(SUM('Раздел 3'!AB13:AB13),"=",0)</f>
        <v>0=0</v>
      </c>
    </row>
    <row r="908" spans="1:5" s="179" customFormat="1" ht="38.25">
      <c r="A908" s="182">
        <f>IF((SUM('Раздел 3'!AB14:AB14)=0),"","Неверно!")</f>
      </c>
      <c r="B908" s="181" t="s">
        <v>965</v>
      </c>
      <c r="C908" s="180" t="s">
        <v>186</v>
      </c>
      <c r="D908" s="180" t="s">
        <v>473</v>
      </c>
      <c r="E908" s="183" t="str">
        <f>CONCATENATE(SUM('Раздел 3'!AB14:AB14),"=",0)</f>
        <v>0=0</v>
      </c>
    </row>
    <row r="909" spans="1:5" s="179" customFormat="1" ht="38.25">
      <c r="A909" s="182">
        <f>IF((SUM('Раздел 3'!AB15:AB15)=0),"","Неверно!")</f>
      </c>
      <c r="B909" s="181" t="s">
        <v>965</v>
      </c>
      <c r="C909" s="180" t="s">
        <v>186</v>
      </c>
      <c r="D909" s="180" t="s">
        <v>473</v>
      </c>
      <c r="E909" s="183" t="str">
        <f>CONCATENATE(SUM('Раздел 3'!AB15:AB15),"=",0)</f>
        <v>0=0</v>
      </c>
    </row>
    <row r="910" spans="1:5" s="179" customFormat="1" ht="38.25">
      <c r="A910" s="182">
        <f>IF((SUM('Раздел 3'!AB16:AB16)=0),"","Неверно!")</f>
      </c>
      <c r="B910" s="181" t="s">
        <v>965</v>
      </c>
      <c r="C910" s="180" t="s">
        <v>186</v>
      </c>
      <c r="D910" s="180" t="s">
        <v>473</v>
      </c>
      <c r="E910" s="183" t="str">
        <f>CONCATENATE(SUM('Раздел 3'!AB16:AB16),"=",0)</f>
        <v>0=0</v>
      </c>
    </row>
    <row r="911" spans="1:5" s="179" customFormat="1" ht="38.25">
      <c r="A911" s="182">
        <f>IF((SUM('Раздел 3'!AC13:AC13)=0),"","Неверно!")</f>
      </c>
      <c r="B911" s="181" t="s">
        <v>965</v>
      </c>
      <c r="C911" s="180" t="s">
        <v>186</v>
      </c>
      <c r="D911" s="180" t="s">
        <v>473</v>
      </c>
      <c r="E911" s="183" t="str">
        <f>CONCATENATE(SUM('Раздел 3'!AC13:AC13),"=",0)</f>
        <v>0=0</v>
      </c>
    </row>
    <row r="912" spans="1:5" s="179" customFormat="1" ht="38.25">
      <c r="A912" s="182">
        <f>IF((SUM('Раздел 3'!AC14:AC14)=0),"","Неверно!")</f>
      </c>
      <c r="B912" s="181" t="s">
        <v>965</v>
      </c>
      <c r="C912" s="180" t="s">
        <v>186</v>
      </c>
      <c r="D912" s="180" t="s">
        <v>473</v>
      </c>
      <c r="E912" s="183" t="str">
        <f>CONCATENATE(SUM('Раздел 3'!AC14:AC14),"=",0)</f>
        <v>0=0</v>
      </c>
    </row>
    <row r="913" spans="1:5" s="179" customFormat="1" ht="38.25">
      <c r="A913" s="182">
        <f>IF((SUM('Раздел 3'!AC15:AC15)=0),"","Неверно!")</f>
      </c>
      <c r="B913" s="181" t="s">
        <v>965</v>
      </c>
      <c r="C913" s="180" t="s">
        <v>186</v>
      </c>
      <c r="D913" s="180" t="s">
        <v>473</v>
      </c>
      <c r="E913" s="183" t="str">
        <f>CONCATENATE(SUM('Раздел 3'!AC15:AC15),"=",0)</f>
        <v>0=0</v>
      </c>
    </row>
    <row r="914" spans="1:5" s="179" customFormat="1" ht="38.25">
      <c r="A914" s="182">
        <f>IF((SUM('Раздел 3'!AC16:AC16)=0),"","Неверно!")</f>
      </c>
      <c r="B914" s="181" t="s">
        <v>965</v>
      </c>
      <c r="C914" s="180" t="s">
        <v>186</v>
      </c>
      <c r="D914" s="180" t="s">
        <v>473</v>
      </c>
      <c r="E914" s="183" t="str">
        <f>CONCATENATE(SUM('Раздел 3'!AC16:AC16),"=",0)</f>
        <v>0=0</v>
      </c>
    </row>
    <row r="915" spans="1:5" s="179" customFormat="1" ht="38.25">
      <c r="A915" s="182">
        <f>IF((SUM('Раздел 3'!AD13:AD13)=0),"","Неверно!")</f>
      </c>
      <c r="B915" s="181" t="s">
        <v>965</v>
      </c>
      <c r="C915" s="180" t="s">
        <v>186</v>
      </c>
      <c r="D915" s="180" t="s">
        <v>473</v>
      </c>
      <c r="E915" s="183" t="str">
        <f>CONCATENATE(SUM('Раздел 3'!AD13:AD13),"=",0)</f>
        <v>0=0</v>
      </c>
    </row>
    <row r="916" spans="1:5" s="179" customFormat="1" ht="38.25">
      <c r="A916" s="182">
        <f>IF((SUM('Раздел 3'!AD14:AD14)=0),"","Неверно!")</f>
      </c>
      <c r="B916" s="181" t="s">
        <v>965</v>
      </c>
      <c r="C916" s="180" t="s">
        <v>186</v>
      </c>
      <c r="D916" s="180" t="s">
        <v>473</v>
      </c>
      <c r="E916" s="183" t="str">
        <f>CONCATENATE(SUM('Раздел 3'!AD14:AD14),"=",0)</f>
        <v>0=0</v>
      </c>
    </row>
    <row r="917" spans="1:5" s="179" customFormat="1" ht="38.25">
      <c r="A917" s="182">
        <f>IF((SUM('Раздел 3'!AD15:AD15)=0),"","Неверно!")</f>
      </c>
      <c r="B917" s="181" t="s">
        <v>965</v>
      </c>
      <c r="C917" s="180" t="s">
        <v>186</v>
      </c>
      <c r="D917" s="180" t="s">
        <v>473</v>
      </c>
      <c r="E917" s="183" t="str">
        <f>CONCATENATE(SUM('Раздел 3'!AD15:AD15),"=",0)</f>
        <v>0=0</v>
      </c>
    </row>
    <row r="918" spans="1:5" s="179" customFormat="1" ht="38.25">
      <c r="A918" s="182">
        <f>IF((SUM('Раздел 3'!AD16:AD16)=0),"","Неверно!")</f>
      </c>
      <c r="B918" s="181" t="s">
        <v>965</v>
      </c>
      <c r="C918" s="180" t="s">
        <v>186</v>
      </c>
      <c r="D918" s="180" t="s">
        <v>473</v>
      </c>
      <c r="E918" s="183" t="str">
        <f>CONCATENATE(SUM('Раздел 3'!AD16:AD16),"=",0)</f>
        <v>0=0</v>
      </c>
    </row>
    <row r="919" spans="1:5" s="179" customFormat="1" ht="38.25">
      <c r="A919" s="182">
        <f>IF((SUM('Раздел 3'!AE13:AE13)=0),"","Неверно!")</f>
      </c>
      <c r="B919" s="181" t="s">
        <v>965</v>
      </c>
      <c r="C919" s="180" t="s">
        <v>186</v>
      </c>
      <c r="D919" s="180" t="s">
        <v>473</v>
      </c>
      <c r="E919" s="183" t="str">
        <f>CONCATENATE(SUM('Раздел 3'!AE13:AE13),"=",0)</f>
        <v>0=0</v>
      </c>
    </row>
    <row r="920" spans="1:5" s="179" customFormat="1" ht="38.25">
      <c r="A920" s="182">
        <f>IF((SUM('Раздел 3'!AE14:AE14)=0),"","Неверно!")</f>
      </c>
      <c r="B920" s="181" t="s">
        <v>965</v>
      </c>
      <c r="C920" s="180" t="s">
        <v>186</v>
      </c>
      <c r="D920" s="180" t="s">
        <v>473</v>
      </c>
      <c r="E920" s="183" t="str">
        <f>CONCATENATE(SUM('Раздел 3'!AE14:AE14),"=",0)</f>
        <v>0=0</v>
      </c>
    </row>
    <row r="921" spans="1:5" s="179" customFormat="1" ht="38.25">
      <c r="A921" s="182">
        <f>IF((SUM('Раздел 3'!AE15:AE15)=0),"","Неверно!")</f>
      </c>
      <c r="B921" s="181" t="s">
        <v>965</v>
      </c>
      <c r="C921" s="180" t="s">
        <v>186</v>
      </c>
      <c r="D921" s="180" t="s">
        <v>473</v>
      </c>
      <c r="E921" s="183" t="str">
        <f>CONCATENATE(SUM('Раздел 3'!AE15:AE15),"=",0)</f>
        <v>0=0</v>
      </c>
    </row>
    <row r="922" spans="1:5" s="179" customFormat="1" ht="38.25">
      <c r="A922" s="182">
        <f>IF((SUM('Раздел 3'!AE16:AE16)=0),"","Неверно!")</f>
      </c>
      <c r="B922" s="181" t="s">
        <v>965</v>
      </c>
      <c r="C922" s="180" t="s">
        <v>186</v>
      </c>
      <c r="D922" s="180" t="s">
        <v>473</v>
      </c>
      <c r="E922" s="183" t="str">
        <f>CONCATENATE(SUM('Раздел 3'!AE16:AE16),"=",0)</f>
        <v>0=0</v>
      </c>
    </row>
    <row r="923" spans="1:5" s="179" customFormat="1" ht="38.25">
      <c r="A923" s="182">
        <f>IF((SUM('Раздел 3'!AF13:AF13)=0),"","Неверно!")</f>
      </c>
      <c r="B923" s="181" t="s">
        <v>965</v>
      </c>
      <c r="C923" s="180" t="s">
        <v>186</v>
      </c>
      <c r="D923" s="180" t="s">
        <v>473</v>
      </c>
      <c r="E923" s="183" t="str">
        <f>CONCATENATE(SUM('Раздел 3'!AF13:AF13),"=",0)</f>
        <v>0=0</v>
      </c>
    </row>
    <row r="924" spans="1:5" s="179" customFormat="1" ht="38.25">
      <c r="A924" s="182">
        <f>IF((SUM('Раздел 3'!AF14:AF14)=0),"","Неверно!")</f>
      </c>
      <c r="B924" s="181" t="s">
        <v>965</v>
      </c>
      <c r="C924" s="180" t="s">
        <v>186</v>
      </c>
      <c r="D924" s="180" t="s">
        <v>473</v>
      </c>
      <c r="E924" s="183" t="str">
        <f>CONCATENATE(SUM('Раздел 3'!AF14:AF14),"=",0)</f>
        <v>0=0</v>
      </c>
    </row>
    <row r="925" spans="1:5" s="179" customFormat="1" ht="38.25">
      <c r="A925" s="182">
        <f>IF((SUM('Раздел 3'!AF15:AF15)=0),"","Неверно!")</f>
      </c>
      <c r="B925" s="181" t="s">
        <v>965</v>
      </c>
      <c r="C925" s="180" t="s">
        <v>186</v>
      </c>
      <c r="D925" s="180" t="s">
        <v>473</v>
      </c>
      <c r="E925" s="183" t="str">
        <f>CONCATENATE(SUM('Раздел 3'!AF15:AF15),"=",0)</f>
        <v>0=0</v>
      </c>
    </row>
    <row r="926" spans="1:5" s="179" customFormat="1" ht="38.25">
      <c r="A926" s="182">
        <f>IF((SUM('Раздел 3'!AF16:AF16)=0),"","Неверно!")</f>
      </c>
      <c r="B926" s="181" t="s">
        <v>965</v>
      </c>
      <c r="C926" s="180" t="s">
        <v>186</v>
      </c>
      <c r="D926" s="180" t="s">
        <v>473</v>
      </c>
      <c r="E926" s="183" t="str">
        <f>CONCATENATE(SUM('Раздел 3'!AF16:AF16),"=",0)</f>
        <v>0=0</v>
      </c>
    </row>
    <row r="927" spans="1:5" s="179" customFormat="1" ht="38.25">
      <c r="A927" s="182">
        <f>IF((SUM('Раздел 3'!AG13:AG13)=0),"","Неверно!")</f>
      </c>
      <c r="B927" s="181" t="s">
        <v>965</v>
      </c>
      <c r="C927" s="180" t="s">
        <v>186</v>
      </c>
      <c r="D927" s="180" t="s">
        <v>473</v>
      </c>
      <c r="E927" s="183" t="str">
        <f>CONCATENATE(SUM('Раздел 3'!AG13:AG13),"=",0)</f>
        <v>0=0</v>
      </c>
    </row>
    <row r="928" spans="1:5" s="179" customFormat="1" ht="38.25">
      <c r="A928" s="182">
        <f>IF((SUM('Раздел 3'!AG14:AG14)=0),"","Неверно!")</f>
      </c>
      <c r="B928" s="181" t="s">
        <v>965</v>
      </c>
      <c r="C928" s="180" t="s">
        <v>186</v>
      </c>
      <c r="D928" s="180" t="s">
        <v>473</v>
      </c>
      <c r="E928" s="183" t="str">
        <f>CONCATENATE(SUM('Раздел 3'!AG14:AG14),"=",0)</f>
        <v>0=0</v>
      </c>
    </row>
    <row r="929" spans="1:5" s="179" customFormat="1" ht="38.25">
      <c r="A929" s="182">
        <f>IF((SUM('Раздел 3'!AG15:AG15)=0),"","Неверно!")</f>
      </c>
      <c r="B929" s="181" t="s">
        <v>965</v>
      </c>
      <c r="C929" s="180" t="s">
        <v>186</v>
      </c>
      <c r="D929" s="180" t="s">
        <v>473</v>
      </c>
      <c r="E929" s="183" t="str">
        <f>CONCATENATE(SUM('Раздел 3'!AG15:AG15),"=",0)</f>
        <v>0=0</v>
      </c>
    </row>
    <row r="930" spans="1:5" s="179" customFormat="1" ht="38.25">
      <c r="A930" s="182">
        <f>IF((SUM('Раздел 3'!AG16:AG16)=0),"","Неверно!")</f>
      </c>
      <c r="B930" s="181" t="s">
        <v>965</v>
      </c>
      <c r="C930" s="180" t="s">
        <v>186</v>
      </c>
      <c r="D930" s="180" t="s">
        <v>473</v>
      </c>
      <c r="E930" s="183" t="str">
        <f>CONCATENATE(SUM('Раздел 3'!AG16:AG16),"=",0)</f>
        <v>0=0</v>
      </c>
    </row>
    <row r="931" spans="1:5" s="179" customFormat="1" ht="38.25">
      <c r="A931" s="182">
        <f>IF((SUM('Раздел 3'!AH13:AH13)=0),"","Неверно!")</f>
      </c>
      <c r="B931" s="181" t="s">
        <v>965</v>
      </c>
      <c r="C931" s="180" t="s">
        <v>186</v>
      </c>
      <c r="D931" s="180" t="s">
        <v>473</v>
      </c>
      <c r="E931" s="183" t="str">
        <f>CONCATENATE(SUM('Раздел 3'!AH13:AH13),"=",0)</f>
        <v>0=0</v>
      </c>
    </row>
    <row r="932" spans="1:5" s="179" customFormat="1" ht="38.25">
      <c r="A932" s="182">
        <f>IF((SUM('Раздел 3'!AH14:AH14)=0),"","Неверно!")</f>
      </c>
      <c r="B932" s="181" t="s">
        <v>965</v>
      </c>
      <c r="C932" s="180" t="s">
        <v>186</v>
      </c>
      <c r="D932" s="180" t="s">
        <v>473</v>
      </c>
      <c r="E932" s="183" t="str">
        <f>CONCATENATE(SUM('Раздел 3'!AH14:AH14),"=",0)</f>
        <v>0=0</v>
      </c>
    </row>
    <row r="933" spans="1:5" s="179" customFormat="1" ht="38.25">
      <c r="A933" s="182">
        <f>IF((SUM('Раздел 3'!AH15:AH15)=0),"","Неверно!")</f>
      </c>
      <c r="B933" s="181" t="s">
        <v>965</v>
      </c>
      <c r="C933" s="180" t="s">
        <v>186</v>
      </c>
      <c r="D933" s="180" t="s">
        <v>473</v>
      </c>
      <c r="E933" s="183" t="str">
        <f>CONCATENATE(SUM('Раздел 3'!AH15:AH15),"=",0)</f>
        <v>0=0</v>
      </c>
    </row>
    <row r="934" spans="1:5" s="179" customFormat="1" ht="38.25">
      <c r="A934" s="182">
        <f>IF((SUM('Раздел 3'!AH16:AH16)=0),"","Неверно!")</f>
      </c>
      <c r="B934" s="181" t="s">
        <v>965</v>
      </c>
      <c r="C934" s="180" t="s">
        <v>186</v>
      </c>
      <c r="D934" s="180" t="s">
        <v>473</v>
      </c>
      <c r="E934" s="183" t="str">
        <f>CONCATENATE(SUM('Раздел 3'!AH16:AH16),"=",0)</f>
        <v>0=0</v>
      </c>
    </row>
    <row r="935" spans="1:5" s="179" customFormat="1" ht="38.25">
      <c r="A935" s="182">
        <f>IF((SUM('Раздел 3'!AI13:AI13)=0),"","Неверно!")</f>
      </c>
      <c r="B935" s="181" t="s">
        <v>965</v>
      </c>
      <c r="C935" s="180" t="s">
        <v>186</v>
      </c>
      <c r="D935" s="180" t="s">
        <v>473</v>
      </c>
      <c r="E935" s="183" t="str">
        <f>CONCATENATE(SUM('Раздел 3'!AI13:AI13),"=",0)</f>
        <v>0=0</v>
      </c>
    </row>
    <row r="936" spans="1:5" s="179" customFormat="1" ht="38.25">
      <c r="A936" s="182">
        <f>IF((SUM('Раздел 3'!AI14:AI14)=0),"","Неверно!")</f>
      </c>
      <c r="B936" s="181" t="s">
        <v>965</v>
      </c>
      <c r="C936" s="180" t="s">
        <v>186</v>
      </c>
      <c r="D936" s="180" t="s">
        <v>473</v>
      </c>
      <c r="E936" s="183" t="str">
        <f>CONCATENATE(SUM('Раздел 3'!AI14:AI14),"=",0)</f>
        <v>0=0</v>
      </c>
    </row>
    <row r="937" spans="1:5" s="179" customFormat="1" ht="38.25">
      <c r="A937" s="182">
        <f>IF((SUM('Раздел 3'!AI15:AI15)=0),"","Неверно!")</f>
      </c>
      <c r="B937" s="181" t="s">
        <v>965</v>
      </c>
      <c r="C937" s="180" t="s">
        <v>186</v>
      </c>
      <c r="D937" s="180" t="s">
        <v>473</v>
      </c>
      <c r="E937" s="183" t="str">
        <f>CONCATENATE(SUM('Раздел 3'!AI15:AI15),"=",0)</f>
        <v>0=0</v>
      </c>
    </row>
    <row r="938" spans="1:5" s="179" customFormat="1" ht="38.25">
      <c r="A938" s="182">
        <f>IF((SUM('Раздел 3'!AI16:AI16)=0),"","Неверно!")</f>
      </c>
      <c r="B938" s="181" t="s">
        <v>965</v>
      </c>
      <c r="C938" s="180" t="s">
        <v>186</v>
      </c>
      <c r="D938" s="180" t="s">
        <v>473</v>
      </c>
      <c r="E938" s="183" t="str">
        <f>CONCATENATE(SUM('Раздел 3'!AI16:AI16),"=",0)</f>
        <v>0=0</v>
      </c>
    </row>
    <row r="939" spans="1:5" s="179" customFormat="1" ht="38.25">
      <c r="A939" s="182">
        <f>IF((SUM('Раздел 3'!AJ13:AJ13)=0),"","Неверно!")</f>
      </c>
      <c r="B939" s="181" t="s">
        <v>965</v>
      </c>
      <c r="C939" s="180" t="s">
        <v>186</v>
      </c>
      <c r="D939" s="180" t="s">
        <v>473</v>
      </c>
      <c r="E939" s="183" t="str">
        <f>CONCATENATE(SUM('Раздел 3'!AJ13:AJ13),"=",0)</f>
        <v>0=0</v>
      </c>
    </row>
    <row r="940" spans="1:5" s="179" customFormat="1" ht="38.25">
      <c r="A940" s="182">
        <f>IF((SUM('Раздел 3'!AJ14:AJ14)=0),"","Неверно!")</f>
      </c>
      <c r="B940" s="181" t="s">
        <v>965</v>
      </c>
      <c r="C940" s="180" t="s">
        <v>186</v>
      </c>
      <c r="D940" s="180" t="s">
        <v>473</v>
      </c>
      <c r="E940" s="183" t="str">
        <f>CONCATENATE(SUM('Раздел 3'!AJ14:AJ14),"=",0)</f>
        <v>0=0</v>
      </c>
    </row>
    <row r="941" spans="1:5" s="179" customFormat="1" ht="38.25">
      <c r="A941" s="182">
        <f>IF((SUM('Раздел 3'!AJ15:AJ15)=0),"","Неверно!")</f>
      </c>
      <c r="B941" s="181" t="s">
        <v>965</v>
      </c>
      <c r="C941" s="180" t="s">
        <v>186</v>
      </c>
      <c r="D941" s="180" t="s">
        <v>473</v>
      </c>
      <c r="E941" s="183" t="str">
        <f>CONCATENATE(SUM('Раздел 3'!AJ15:AJ15),"=",0)</f>
        <v>0=0</v>
      </c>
    </row>
    <row r="942" spans="1:5" s="179" customFormat="1" ht="38.25">
      <c r="A942" s="182">
        <f>IF((SUM('Раздел 3'!AJ16:AJ16)=0),"","Неверно!")</f>
      </c>
      <c r="B942" s="181" t="s">
        <v>965</v>
      </c>
      <c r="C942" s="180" t="s">
        <v>186</v>
      </c>
      <c r="D942" s="180" t="s">
        <v>473</v>
      </c>
      <c r="E942" s="183" t="str">
        <f>CONCATENATE(SUM('Раздел 3'!AJ16:AJ16),"=",0)</f>
        <v>0=0</v>
      </c>
    </row>
    <row r="943" spans="1:5" s="179" customFormat="1" ht="38.25">
      <c r="A943" s="182">
        <f>IF((SUM('Раздел 3'!AK13:AK13)=0),"","Неверно!")</f>
      </c>
      <c r="B943" s="181" t="s">
        <v>965</v>
      </c>
      <c r="C943" s="180" t="s">
        <v>186</v>
      </c>
      <c r="D943" s="180" t="s">
        <v>473</v>
      </c>
      <c r="E943" s="183" t="str">
        <f>CONCATENATE(SUM('Раздел 3'!AK13:AK13),"=",0)</f>
        <v>0=0</v>
      </c>
    </row>
    <row r="944" spans="1:5" s="179" customFormat="1" ht="38.25">
      <c r="A944" s="182">
        <f>IF((SUM('Раздел 3'!AK14:AK14)=0),"","Неверно!")</f>
      </c>
      <c r="B944" s="181" t="s">
        <v>965</v>
      </c>
      <c r="C944" s="180" t="s">
        <v>186</v>
      </c>
      <c r="D944" s="180" t="s">
        <v>473</v>
      </c>
      <c r="E944" s="183" t="str">
        <f>CONCATENATE(SUM('Раздел 3'!AK14:AK14),"=",0)</f>
        <v>0=0</v>
      </c>
    </row>
    <row r="945" spans="1:5" s="179" customFormat="1" ht="38.25">
      <c r="A945" s="182">
        <f>IF((SUM('Раздел 3'!AK15:AK15)=0),"","Неверно!")</f>
      </c>
      <c r="B945" s="181" t="s">
        <v>965</v>
      </c>
      <c r="C945" s="180" t="s">
        <v>186</v>
      </c>
      <c r="D945" s="180" t="s">
        <v>473</v>
      </c>
      <c r="E945" s="183" t="str">
        <f>CONCATENATE(SUM('Раздел 3'!AK15:AK15),"=",0)</f>
        <v>0=0</v>
      </c>
    </row>
    <row r="946" spans="1:5" s="179" customFormat="1" ht="38.25">
      <c r="A946" s="182">
        <f>IF((SUM('Раздел 3'!AK16:AK16)=0),"","Неверно!")</f>
      </c>
      <c r="B946" s="181" t="s">
        <v>965</v>
      </c>
      <c r="C946" s="180" t="s">
        <v>186</v>
      </c>
      <c r="D946" s="180" t="s">
        <v>473</v>
      </c>
      <c r="E946" s="183" t="str">
        <f>CONCATENATE(SUM('Раздел 3'!AK16:AK16),"=",0)</f>
        <v>0=0</v>
      </c>
    </row>
    <row r="947" spans="1:5" s="179" customFormat="1" ht="38.25">
      <c r="A947" s="182">
        <f>IF((SUM('Раздел 3'!AL13:AL13)=0),"","Неверно!")</f>
      </c>
      <c r="B947" s="181" t="s">
        <v>965</v>
      </c>
      <c r="C947" s="180" t="s">
        <v>186</v>
      </c>
      <c r="D947" s="180" t="s">
        <v>473</v>
      </c>
      <c r="E947" s="183" t="str">
        <f>CONCATENATE(SUM('Раздел 3'!AL13:AL13),"=",0)</f>
        <v>0=0</v>
      </c>
    </row>
    <row r="948" spans="1:5" s="179" customFormat="1" ht="38.25">
      <c r="A948" s="182">
        <f>IF((SUM('Раздел 3'!AL14:AL14)=0),"","Неверно!")</f>
      </c>
      <c r="B948" s="181" t="s">
        <v>965</v>
      </c>
      <c r="C948" s="180" t="s">
        <v>186</v>
      </c>
      <c r="D948" s="180" t="s">
        <v>473</v>
      </c>
      <c r="E948" s="183" t="str">
        <f>CONCATENATE(SUM('Раздел 3'!AL14:AL14),"=",0)</f>
        <v>0=0</v>
      </c>
    </row>
    <row r="949" spans="1:5" s="179" customFormat="1" ht="38.25">
      <c r="A949" s="182">
        <f>IF((SUM('Раздел 3'!AL15:AL15)=0),"","Неверно!")</f>
      </c>
      <c r="B949" s="181" t="s">
        <v>965</v>
      </c>
      <c r="C949" s="180" t="s">
        <v>186</v>
      </c>
      <c r="D949" s="180" t="s">
        <v>473</v>
      </c>
      <c r="E949" s="183" t="str">
        <f>CONCATENATE(SUM('Раздел 3'!AL15:AL15),"=",0)</f>
        <v>0=0</v>
      </c>
    </row>
    <row r="950" spans="1:5" s="179" customFormat="1" ht="38.25">
      <c r="A950" s="182">
        <f>IF((SUM('Раздел 3'!AL16:AL16)=0),"","Неверно!")</f>
      </c>
      <c r="B950" s="181" t="s">
        <v>965</v>
      </c>
      <c r="C950" s="180" t="s">
        <v>186</v>
      </c>
      <c r="D950" s="180" t="s">
        <v>473</v>
      </c>
      <c r="E950" s="183" t="str">
        <f>CONCATENATE(SUM('Раздел 3'!AL16:AL16),"=",0)</f>
        <v>0=0</v>
      </c>
    </row>
    <row r="951" spans="1:5" s="179" customFormat="1" ht="38.25">
      <c r="A951" s="182">
        <f>IF((SUM('Раздел 3'!AM13:AM13)=0),"","Неверно!")</f>
      </c>
      <c r="B951" s="181" t="s">
        <v>965</v>
      </c>
      <c r="C951" s="180" t="s">
        <v>186</v>
      </c>
      <c r="D951" s="180" t="s">
        <v>473</v>
      </c>
      <c r="E951" s="183" t="str">
        <f>CONCATENATE(SUM('Раздел 3'!AM13:AM13),"=",0)</f>
        <v>0=0</v>
      </c>
    </row>
    <row r="952" spans="1:5" s="179" customFormat="1" ht="38.25">
      <c r="A952" s="182">
        <f>IF((SUM('Раздел 3'!AM14:AM14)=0),"","Неверно!")</f>
      </c>
      <c r="B952" s="181" t="s">
        <v>965</v>
      </c>
      <c r="C952" s="180" t="s">
        <v>186</v>
      </c>
      <c r="D952" s="180" t="s">
        <v>473</v>
      </c>
      <c r="E952" s="183" t="str">
        <f>CONCATENATE(SUM('Раздел 3'!AM14:AM14),"=",0)</f>
        <v>0=0</v>
      </c>
    </row>
    <row r="953" spans="1:5" s="179" customFormat="1" ht="38.25">
      <c r="A953" s="182">
        <f>IF((SUM('Раздел 3'!AM15:AM15)=0),"","Неверно!")</f>
      </c>
      <c r="B953" s="181" t="s">
        <v>965</v>
      </c>
      <c r="C953" s="180" t="s">
        <v>186</v>
      </c>
      <c r="D953" s="180" t="s">
        <v>473</v>
      </c>
      <c r="E953" s="183" t="str">
        <f>CONCATENATE(SUM('Раздел 3'!AM15:AM15),"=",0)</f>
        <v>0=0</v>
      </c>
    </row>
    <row r="954" spans="1:5" s="179" customFormat="1" ht="38.25">
      <c r="A954" s="182">
        <f>IF((SUM('Раздел 3'!AM16:AM16)=0),"","Неверно!")</f>
      </c>
      <c r="B954" s="181" t="s">
        <v>965</v>
      </c>
      <c r="C954" s="180" t="s">
        <v>186</v>
      </c>
      <c r="D954" s="180" t="s">
        <v>473</v>
      </c>
      <c r="E954" s="183" t="str">
        <f>CONCATENATE(SUM('Раздел 3'!AM16:AM16),"=",0)</f>
        <v>0=0</v>
      </c>
    </row>
    <row r="955" spans="1:5" s="179" customFormat="1" ht="38.25">
      <c r="A955" s="182">
        <f>IF((SUM('Раздел 3'!AN13:AN13)=0),"","Неверно!")</f>
      </c>
      <c r="B955" s="181" t="s">
        <v>965</v>
      </c>
      <c r="C955" s="180" t="s">
        <v>186</v>
      </c>
      <c r="D955" s="180" t="s">
        <v>473</v>
      </c>
      <c r="E955" s="183" t="str">
        <f>CONCATENATE(SUM('Раздел 3'!AN13:AN13),"=",0)</f>
        <v>0=0</v>
      </c>
    </row>
    <row r="956" spans="1:5" s="179" customFormat="1" ht="38.25">
      <c r="A956" s="182">
        <f>IF((SUM('Раздел 3'!AN14:AN14)=0),"","Неверно!")</f>
      </c>
      <c r="B956" s="181" t="s">
        <v>965</v>
      </c>
      <c r="C956" s="180" t="s">
        <v>186</v>
      </c>
      <c r="D956" s="180" t="s">
        <v>473</v>
      </c>
      <c r="E956" s="183" t="str">
        <f>CONCATENATE(SUM('Раздел 3'!AN14:AN14),"=",0)</f>
        <v>0=0</v>
      </c>
    </row>
    <row r="957" spans="1:5" s="179" customFormat="1" ht="38.25">
      <c r="A957" s="182">
        <f>IF((SUM('Раздел 3'!AN15:AN15)=0),"","Неверно!")</f>
      </c>
      <c r="B957" s="181" t="s">
        <v>965</v>
      </c>
      <c r="C957" s="180" t="s">
        <v>186</v>
      </c>
      <c r="D957" s="180" t="s">
        <v>473</v>
      </c>
      <c r="E957" s="183" t="str">
        <f>CONCATENATE(SUM('Раздел 3'!AN15:AN15),"=",0)</f>
        <v>0=0</v>
      </c>
    </row>
    <row r="958" spans="1:5" s="179" customFormat="1" ht="38.25">
      <c r="A958" s="182">
        <f>IF((SUM('Раздел 3'!AN16:AN16)=0),"","Неверно!")</f>
      </c>
      <c r="B958" s="181" t="s">
        <v>965</v>
      </c>
      <c r="C958" s="180" t="s">
        <v>186</v>
      </c>
      <c r="D958" s="180" t="s">
        <v>473</v>
      </c>
      <c r="E958" s="183" t="str">
        <f>CONCATENATE(SUM('Раздел 3'!AN16:AN16),"=",0)</f>
        <v>0=0</v>
      </c>
    </row>
    <row r="959" spans="1:5" s="179" customFormat="1" ht="38.25">
      <c r="A959" s="182">
        <f>IF((SUM('Раздел 3'!AO13:AO13)=0),"","Неверно!")</f>
      </c>
      <c r="B959" s="181" t="s">
        <v>965</v>
      </c>
      <c r="C959" s="180" t="s">
        <v>186</v>
      </c>
      <c r="D959" s="180" t="s">
        <v>473</v>
      </c>
      <c r="E959" s="183" t="str">
        <f>CONCATENATE(SUM('Раздел 3'!AO13:AO13),"=",0)</f>
        <v>0=0</v>
      </c>
    </row>
    <row r="960" spans="1:5" s="179" customFormat="1" ht="38.25">
      <c r="A960" s="182">
        <f>IF((SUM('Раздел 3'!AO14:AO14)=0),"","Неверно!")</f>
      </c>
      <c r="B960" s="181" t="s">
        <v>965</v>
      </c>
      <c r="C960" s="180" t="s">
        <v>186</v>
      </c>
      <c r="D960" s="180" t="s">
        <v>473</v>
      </c>
      <c r="E960" s="183" t="str">
        <f>CONCATENATE(SUM('Раздел 3'!AO14:AO14),"=",0)</f>
        <v>0=0</v>
      </c>
    </row>
    <row r="961" spans="1:5" s="179" customFormat="1" ht="38.25">
      <c r="A961" s="182">
        <f>IF((SUM('Раздел 3'!AO15:AO15)=0),"","Неверно!")</f>
      </c>
      <c r="B961" s="181" t="s">
        <v>965</v>
      </c>
      <c r="C961" s="180" t="s">
        <v>186</v>
      </c>
      <c r="D961" s="180" t="s">
        <v>473</v>
      </c>
      <c r="E961" s="183" t="str">
        <f>CONCATENATE(SUM('Раздел 3'!AO15:AO15),"=",0)</f>
        <v>0=0</v>
      </c>
    </row>
    <row r="962" spans="1:5" s="179" customFormat="1" ht="38.25">
      <c r="A962" s="182">
        <f>IF((SUM('Раздел 3'!AO16:AO16)=0),"","Неверно!")</f>
      </c>
      <c r="B962" s="181" t="s">
        <v>965</v>
      </c>
      <c r="C962" s="180" t="s">
        <v>186</v>
      </c>
      <c r="D962" s="180" t="s">
        <v>473</v>
      </c>
      <c r="E962" s="183" t="str">
        <f>CONCATENATE(SUM('Раздел 3'!AO16:AO16),"=",0)</f>
        <v>0=0</v>
      </c>
    </row>
    <row r="963" spans="1:5" s="179" customFormat="1" ht="38.25">
      <c r="A963" s="182">
        <f>IF((SUM('Раздел 3'!AP13:AP13)=0),"","Неверно!")</f>
      </c>
      <c r="B963" s="181" t="s">
        <v>965</v>
      </c>
      <c r="C963" s="180" t="s">
        <v>186</v>
      </c>
      <c r="D963" s="180" t="s">
        <v>473</v>
      </c>
      <c r="E963" s="183" t="str">
        <f>CONCATENATE(SUM('Раздел 3'!AP13:AP13),"=",0)</f>
        <v>0=0</v>
      </c>
    </row>
    <row r="964" spans="1:5" s="179" customFormat="1" ht="38.25">
      <c r="A964" s="182">
        <f>IF((SUM('Раздел 3'!AP14:AP14)=0),"","Неверно!")</f>
      </c>
      <c r="B964" s="181" t="s">
        <v>965</v>
      </c>
      <c r="C964" s="180" t="s">
        <v>186</v>
      </c>
      <c r="D964" s="180" t="s">
        <v>473</v>
      </c>
      <c r="E964" s="183" t="str">
        <f>CONCATENATE(SUM('Раздел 3'!AP14:AP14),"=",0)</f>
        <v>0=0</v>
      </c>
    </row>
    <row r="965" spans="1:5" s="179" customFormat="1" ht="38.25">
      <c r="A965" s="182">
        <f>IF((SUM('Раздел 3'!AP15:AP15)=0),"","Неверно!")</f>
      </c>
      <c r="B965" s="181" t="s">
        <v>965</v>
      </c>
      <c r="C965" s="180" t="s">
        <v>186</v>
      </c>
      <c r="D965" s="180" t="s">
        <v>473</v>
      </c>
      <c r="E965" s="183" t="str">
        <f>CONCATENATE(SUM('Раздел 3'!AP15:AP15),"=",0)</f>
        <v>0=0</v>
      </c>
    </row>
    <row r="966" spans="1:5" s="179" customFormat="1" ht="38.25">
      <c r="A966" s="182">
        <f>IF((SUM('Раздел 3'!AP16:AP16)=0),"","Неверно!")</f>
      </c>
      <c r="B966" s="181" t="s">
        <v>965</v>
      </c>
      <c r="C966" s="180" t="s">
        <v>186</v>
      </c>
      <c r="D966" s="180" t="s">
        <v>473</v>
      </c>
      <c r="E966" s="183" t="str">
        <f>CONCATENATE(SUM('Раздел 3'!AP16:AP16),"=",0)</f>
        <v>0=0</v>
      </c>
    </row>
    <row r="967" spans="1:5" s="179" customFormat="1" ht="38.25">
      <c r="A967" s="182">
        <f>IF((SUM('Раздел 3'!AQ13:AQ13)=0),"","Неверно!")</f>
      </c>
      <c r="B967" s="181" t="s">
        <v>965</v>
      </c>
      <c r="C967" s="180" t="s">
        <v>186</v>
      </c>
      <c r="D967" s="180" t="s">
        <v>473</v>
      </c>
      <c r="E967" s="183" t="str">
        <f>CONCATENATE(SUM('Раздел 3'!AQ13:AQ13),"=",0)</f>
        <v>0=0</v>
      </c>
    </row>
    <row r="968" spans="1:5" s="179" customFormat="1" ht="38.25">
      <c r="A968" s="182">
        <f>IF((SUM('Раздел 3'!AQ14:AQ14)=0),"","Неверно!")</f>
      </c>
      <c r="B968" s="181" t="s">
        <v>965</v>
      </c>
      <c r="C968" s="180" t="s">
        <v>186</v>
      </c>
      <c r="D968" s="180" t="s">
        <v>473</v>
      </c>
      <c r="E968" s="183" t="str">
        <f>CONCATENATE(SUM('Раздел 3'!AQ14:AQ14),"=",0)</f>
        <v>0=0</v>
      </c>
    </row>
    <row r="969" spans="1:5" s="179" customFormat="1" ht="38.25">
      <c r="A969" s="182">
        <f>IF((SUM('Раздел 3'!AQ15:AQ15)=0),"","Неверно!")</f>
      </c>
      <c r="B969" s="181" t="s">
        <v>965</v>
      </c>
      <c r="C969" s="180" t="s">
        <v>186</v>
      </c>
      <c r="D969" s="180" t="s">
        <v>473</v>
      </c>
      <c r="E969" s="183" t="str">
        <f>CONCATENATE(SUM('Раздел 3'!AQ15:AQ15),"=",0)</f>
        <v>0=0</v>
      </c>
    </row>
    <row r="970" spans="1:5" s="179" customFormat="1" ht="38.25">
      <c r="A970" s="182">
        <f>IF((SUM('Раздел 3'!AQ16:AQ16)=0),"","Неверно!")</f>
      </c>
      <c r="B970" s="181" t="s">
        <v>965</v>
      </c>
      <c r="C970" s="180" t="s">
        <v>186</v>
      </c>
      <c r="D970" s="180" t="s">
        <v>473</v>
      </c>
      <c r="E970" s="183" t="str">
        <f>CONCATENATE(SUM('Раздел 3'!AQ16:AQ16),"=",0)</f>
        <v>0=0</v>
      </c>
    </row>
    <row r="971" spans="1:5" s="179" customFormat="1" ht="38.25">
      <c r="A971" s="182">
        <f>IF((SUM('Раздел 3'!D13:D13)=0),"","Неверно!")</f>
      </c>
      <c r="B971" s="181" t="s">
        <v>965</v>
      </c>
      <c r="C971" s="180" t="s">
        <v>186</v>
      </c>
      <c r="D971" s="180" t="s">
        <v>473</v>
      </c>
      <c r="E971" s="183" t="str">
        <f>CONCATENATE(SUM('Раздел 3'!D13:D13),"=",0)</f>
        <v>0=0</v>
      </c>
    </row>
    <row r="972" spans="1:5" s="179" customFormat="1" ht="38.25">
      <c r="A972" s="182">
        <f>IF((SUM('Раздел 3'!D14:D14)=0),"","Неверно!")</f>
      </c>
      <c r="B972" s="181" t="s">
        <v>965</v>
      </c>
      <c r="C972" s="180" t="s">
        <v>186</v>
      </c>
      <c r="D972" s="180" t="s">
        <v>473</v>
      </c>
      <c r="E972" s="183" t="str">
        <f>CONCATENATE(SUM('Раздел 3'!D14:D14),"=",0)</f>
        <v>0=0</v>
      </c>
    </row>
    <row r="973" spans="1:5" s="179" customFormat="1" ht="38.25">
      <c r="A973" s="182">
        <f>IF((SUM('Раздел 3'!D15:D15)=0),"","Неверно!")</f>
      </c>
      <c r="B973" s="181" t="s">
        <v>965</v>
      </c>
      <c r="C973" s="180" t="s">
        <v>186</v>
      </c>
      <c r="D973" s="180" t="s">
        <v>473</v>
      </c>
      <c r="E973" s="183" t="str">
        <f>CONCATENATE(SUM('Раздел 3'!D15:D15),"=",0)</f>
        <v>0=0</v>
      </c>
    </row>
    <row r="974" spans="1:5" s="179" customFormat="1" ht="38.25">
      <c r="A974" s="182">
        <f>IF((SUM('Раздел 3'!D16:D16)=0),"","Неверно!")</f>
      </c>
      <c r="B974" s="181" t="s">
        <v>965</v>
      </c>
      <c r="C974" s="180" t="s">
        <v>186</v>
      </c>
      <c r="D974" s="180" t="s">
        <v>473</v>
      </c>
      <c r="E974" s="183" t="str">
        <f>CONCATENATE(SUM('Раздел 3'!D16:D16),"=",0)</f>
        <v>0=0</v>
      </c>
    </row>
    <row r="975" spans="1:5" s="179" customFormat="1" ht="38.25">
      <c r="A975" s="182">
        <f>IF((SUM('Раздел 3'!E13:E13)=0),"","Неверно!")</f>
      </c>
      <c r="B975" s="181" t="s">
        <v>965</v>
      </c>
      <c r="C975" s="180" t="s">
        <v>186</v>
      </c>
      <c r="D975" s="180" t="s">
        <v>473</v>
      </c>
      <c r="E975" s="183" t="str">
        <f>CONCATENATE(SUM('Раздел 3'!E13:E13),"=",0)</f>
        <v>0=0</v>
      </c>
    </row>
    <row r="976" spans="1:5" s="179" customFormat="1" ht="38.25">
      <c r="A976" s="182">
        <f>IF((SUM('Раздел 3'!E14:E14)=0),"","Неверно!")</f>
      </c>
      <c r="B976" s="181" t="s">
        <v>965</v>
      </c>
      <c r="C976" s="180" t="s">
        <v>186</v>
      </c>
      <c r="D976" s="180" t="s">
        <v>473</v>
      </c>
      <c r="E976" s="183" t="str">
        <f>CONCATENATE(SUM('Раздел 3'!E14:E14),"=",0)</f>
        <v>0=0</v>
      </c>
    </row>
    <row r="977" spans="1:5" s="179" customFormat="1" ht="38.25">
      <c r="A977" s="182">
        <f>IF((SUM('Раздел 3'!E15:E15)=0),"","Неверно!")</f>
      </c>
      <c r="B977" s="181" t="s">
        <v>965</v>
      </c>
      <c r="C977" s="180" t="s">
        <v>186</v>
      </c>
      <c r="D977" s="180" t="s">
        <v>473</v>
      </c>
      <c r="E977" s="183" t="str">
        <f>CONCATENATE(SUM('Раздел 3'!E15:E15),"=",0)</f>
        <v>0=0</v>
      </c>
    </row>
    <row r="978" spans="1:5" s="179" customFormat="1" ht="38.25">
      <c r="A978" s="182">
        <f>IF((SUM('Раздел 3'!E16:E16)=0),"","Неверно!")</f>
      </c>
      <c r="B978" s="181" t="s">
        <v>965</v>
      </c>
      <c r="C978" s="180" t="s">
        <v>186</v>
      </c>
      <c r="D978" s="180" t="s">
        <v>473</v>
      </c>
      <c r="E978" s="183" t="str">
        <f>CONCATENATE(SUM('Раздел 3'!E16:E16),"=",0)</f>
        <v>0=0</v>
      </c>
    </row>
    <row r="979" spans="1:5" s="179" customFormat="1" ht="38.25">
      <c r="A979" s="182">
        <f>IF((SUM('Раздел 3'!F13:F13)=0),"","Неверно!")</f>
      </c>
      <c r="B979" s="181" t="s">
        <v>965</v>
      </c>
      <c r="C979" s="180" t="s">
        <v>186</v>
      </c>
      <c r="D979" s="180" t="s">
        <v>473</v>
      </c>
      <c r="E979" s="183" t="str">
        <f>CONCATENATE(SUM('Раздел 3'!F13:F13),"=",0)</f>
        <v>0=0</v>
      </c>
    </row>
    <row r="980" spans="1:5" s="179" customFormat="1" ht="38.25">
      <c r="A980" s="182">
        <f>IF((SUM('Раздел 3'!F14:F14)=0),"","Неверно!")</f>
      </c>
      <c r="B980" s="181" t="s">
        <v>965</v>
      </c>
      <c r="C980" s="180" t="s">
        <v>186</v>
      </c>
      <c r="D980" s="180" t="s">
        <v>473</v>
      </c>
      <c r="E980" s="183" t="str">
        <f>CONCATENATE(SUM('Раздел 3'!F14:F14),"=",0)</f>
        <v>0=0</v>
      </c>
    </row>
    <row r="981" spans="1:5" s="179" customFormat="1" ht="38.25">
      <c r="A981" s="182">
        <f>IF((SUM('Раздел 3'!F15:F15)=0),"","Неверно!")</f>
      </c>
      <c r="B981" s="181" t="s">
        <v>965</v>
      </c>
      <c r="C981" s="180" t="s">
        <v>186</v>
      </c>
      <c r="D981" s="180" t="s">
        <v>473</v>
      </c>
      <c r="E981" s="183" t="str">
        <f>CONCATENATE(SUM('Раздел 3'!F15:F15),"=",0)</f>
        <v>0=0</v>
      </c>
    </row>
    <row r="982" spans="1:5" s="179" customFormat="1" ht="38.25">
      <c r="A982" s="182">
        <f>IF((SUM('Раздел 3'!F16:F16)=0),"","Неверно!")</f>
      </c>
      <c r="B982" s="181" t="s">
        <v>965</v>
      </c>
      <c r="C982" s="180" t="s">
        <v>186</v>
      </c>
      <c r="D982" s="180" t="s">
        <v>473</v>
      </c>
      <c r="E982" s="183" t="str">
        <f>CONCATENATE(SUM('Раздел 3'!F16:F16),"=",0)</f>
        <v>0=0</v>
      </c>
    </row>
    <row r="983" spans="1:5" s="179" customFormat="1" ht="38.25">
      <c r="A983" s="182">
        <f>IF((SUM('Раздел 3'!G13:G13)=0),"","Неверно!")</f>
      </c>
      <c r="B983" s="181" t="s">
        <v>965</v>
      </c>
      <c r="C983" s="180" t="s">
        <v>186</v>
      </c>
      <c r="D983" s="180" t="s">
        <v>473</v>
      </c>
      <c r="E983" s="183" t="str">
        <f>CONCATENATE(SUM('Раздел 3'!G13:G13),"=",0)</f>
        <v>0=0</v>
      </c>
    </row>
    <row r="984" spans="1:5" s="179" customFormat="1" ht="38.25">
      <c r="A984" s="182">
        <f>IF((SUM('Раздел 3'!G14:G14)=0),"","Неверно!")</f>
      </c>
      <c r="B984" s="181" t="s">
        <v>965</v>
      </c>
      <c r="C984" s="180" t="s">
        <v>186</v>
      </c>
      <c r="D984" s="180" t="s">
        <v>473</v>
      </c>
      <c r="E984" s="183" t="str">
        <f>CONCATENATE(SUM('Раздел 3'!G14:G14),"=",0)</f>
        <v>0=0</v>
      </c>
    </row>
    <row r="985" spans="1:5" s="179" customFormat="1" ht="38.25">
      <c r="A985" s="182">
        <f>IF((SUM('Раздел 3'!G15:G15)=0),"","Неверно!")</f>
      </c>
      <c r="B985" s="181" t="s">
        <v>965</v>
      </c>
      <c r="C985" s="180" t="s">
        <v>186</v>
      </c>
      <c r="D985" s="180" t="s">
        <v>473</v>
      </c>
      <c r="E985" s="183" t="str">
        <f>CONCATENATE(SUM('Раздел 3'!G15:G15),"=",0)</f>
        <v>0=0</v>
      </c>
    </row>
    <row r="986" spans="1:5" s="179" customFormat="1" ht="38.25">
      <c r="A986" s="182">
        <f>IF((SUM('Раздел 3'!G16:G16)=0),"","Неверно!")</f>
      </c>
      <c r="B986" s="181" t="s">
        <v>965</v>
      </c>
      <c r="C986" s="180" t="s">
        <v>186</v>
      </c>
      <c r="D986" s="180" t="s">
        <v>473</v>
      </c>
      <c r="E986" s="183" t="str">
        <f>CONCATENATE(SUM('Раздел 3'!G16:G16),"=",0)</f>
        <v>0=0</v>
      </c>
    </row>
    <row r="987" spans="1:5" s="179" customFormat="1" ht="38.25">
      <c r="A987" s="182">
        <f>IF((SUM('Раздел 3'!H13:H13)=0),"","Неверно!")</f>
      </c>
      <c r="B987" s="181" t="s">
        <v>965</v>
      </c>
      <c r="C987" s="180" t="s">
        <v>186</v>
      </c>
      <c r="D987" s="180" t="s">
        <v>473</v>
      </c>
      <c r="E987" s="183" t="str">
        <f>CONCATENATE(SUM('Раздел 3'!H13:H13),"=",0)</f>
        <v>0=0</v>
      </c>
    </row>
    <row r="988" spans="1:5" s="179" customFormat="1" ht="38.25">
      <c r="A988" s="182">
        <f>IF((SUM('Раздел 3'!H14:H14)=0),"","Неверно!")</f>
      </c>
      <c r="B988" s="181" t="s">
        <v>965</v>
      </c>
      <c r="C988" s="180" t="s">
        <v>186</v>
      </c>
      <c r="D988" s="180" t="s">
        <v>473</v>
      </c>
      <c r="E988" s="183" t="str">
        <f>CONCATENATE(SUM('Раздел 3'!H14:H14),"=",0)</f>
        <v>0=0</v>
      </c>
    </row>
    <row r="989" spans="1:5" s="179" customFormat="1" ht="38.25">
      <c r="A989" s="182">
        <f>IF((SUM('Раздел 3'!H15:H15)=0),"","Неверно!")</f>
      </c>
      <c r="B989" s="181" t="s">
        <v>965</v>
      </c>
      <c r="C989" s="180" t="s">
        <v>186</v>
      </c>
      <c r="D989" s="180" t="s">
        <v>473</v>
      </c>
      <c r="E989" s="183" t="str">
        <f>CONCATENATE(SUM('Раздел 3'!H15:H15),"=",0)</f>
        <v>0=0</v>
      </c>
    </row>
    <row r="990" spans="1:5" s="179" customFormat="1" ht="38.25">
      <c r="A990" s="182">
        <f>IF((SUM('Раздел 3'!H16:H16)=0),"","Неверно!")</f>
      </c>
      <c r="B990" s="181" t="s">
        <v>965</v>
      </c>
      <c r="C990" s="180" t="s">
        <v>186</v>
      </c>
      <c r="D990" s="180" t="s">
        <v>473</v>
      </c>
      <c r="E990" s="183" t="str">
        <f>CONCATENATE(SUM('Раздел 3'!H16:H16),"=",0)</f>
        <v>0=0</v>
      </c>
    </row>
    <row r="991" spans="1:5" s="179" customFormat="1" ht="38.25">
      <c r="A991" s="182">
        <f>IF((SUM('Раздел 3'!I13:I13)=0),"","Неверно!")</f>
      </c>
      <c r="B991" s="181" t="s">
        <v>965</v>
      </c>
      <c r="C991" s="180" t="s">
        <v>186</v>
      </c>
      <c r="D991" s="180" t="s">
        <v>473</v>
      </c>
      <c r="E991" s="183" t="str">
        <f>CONCATENATE(SUM('Раздел 3'!I13:I13),"=",0)</f>
        <v>0=0</v>
      </c>
    </row>
    <row r="992" spans="1:5" s="179" customFormat="1" ht="38.25">
      <c r="A992" s="182">
        <f>IF((SUM('Раздел 3'!I14:I14)=0),"","Неверно!")</f>
      </c>
      <c r="B992" s="181" t="s">
        <v>965</v>
      </c>
      <c r="C992" s="180" t="s">
        <v>186</v>
      </c>
      <c r="D992" s="180" t="s">
        <v>473</v>
      </c>
      <c r="E992" s="183" t="str">
        <f>CONCATENATE(SUM('Раздел 3'!I14:I14),"=",0)</f>
        <v>0=0</v>
      </c>
    </row>
    <row r="993" spans="1:5" s="179" customFormat="1" ht="38.25">
      <c r="A993" s="182">
        <f>IF((SUM('Раздел 3'!I15:I15)=0),"","Неверно!")</f>
      </c>
      <c r="B993" s="181" t="s">
        <v>965</v>
      </c>
      <c r="C993" s="180" t="s">
        <v>186</v>
      </c>
      <c r="D993" s="180" t="s">
        <v>473</v>
      </c>
      <c r="E993" s="183" t="str">
        <f>CONCATENATE(SUM('Раздел 3'!I15:I15),"=",0)</f>
        <v>0=0</v>
      </c>
    </row>
    <row r="994" spans="1:5" s="179" customFormat="1" ht="38.25">
      <c r="A994" s="182">
        <f>IF((SUM('Раздел 3'!I16:I16)=0),"","Неверно!")</f>
      </c>
      <c r="B994" s="181" t="s">
        <v>965</v>
      </c>
      <c r="C994" s="180" t="s">
        <v>186</v>
      </c>
      <c r="D994" s="180" t="s">
        <v>473</v>
      </c>
      <c r="E994" s="183" t="str">
        <f>CONCATENATE(SUM('Раздел 3'!I16:I16),"=",0)</f>
        <v>0=0</v>
      </c>
    </row>
    <row r="995" spans="1:5" s="179" customFormat="1" ht="38.25">
      <c r="A995" s="182">
        <f>IF((SUM('Раздел 3'!J13:J13)=0),"","Неверно!")</f>
      </c>
      <c r="B995" s="181" t="s">
        <v>965</v>
      </c>
      <c r="C995" s="180" t="s">
        <v>186</v>
      </c>
      <c r="D995" s="180" t="s">
        <v>473</v>
      </c>
      <c r="E995" s="183" t="str">
        <f>CONCATENATE(SUM('Раздел 3'!J13:J13),"=",0)</f>
        <v>0=0</v>
      </c>
    </row>
    <row r="996" spans="1:5" s="179" customFormat="1" ht="38.25">
      <c r="A996" s="182">
        <f>IF((SUM('Раздел 3'!J14:J14)=0),"","Неверно!")</f>
      </c>
      <c r="B996" s="181" t="s">
        <v>965</v>
      </c>
      <c r="C996" s="180" t="s">
        <v>186</v>
      </c>
      <c r="D996" s="180" t="s">
        <v>473</v>
      </c>
      <c r="E996" s="183" t="str">
        <f>CONCATENATE(SUM('Раздел 3'!J14:J14),"=",0)</f>
        <v>0=0</v>
      </c>
    </row>
    <row r="997" spans="1:5" s="179" customFormat="1" ht="38.25">
      <c r="A997" s="182">
        <f>IF((SUM('Раздел 3'!J15:J15)=0),"","Неверно!")</f>
      </c>
      <c r="B997" s="181" t="s">
        <v>965</v>
      </c>
      <c r="C997" s="180" t="s">
        <v>186</v>
      </c>
      <c r="D997" s="180" t="s">
        <v>473</v>
      </c>
      <c r="E997" s="183" t="str">
        <f>CONCATENATE(SUM('Раздел 3'!J15:J15),"=",0)</f>
        <v>0=0</v>
      </c>
    </row>
    <row r="998" spans="1:5" s="179" customFormat="1" ht="38.25">
      <c r="A998" s="182">
        <f>IF((SUM('Раздел 3'!J16:J16)=0),"","Неверно!")</f>
      </c>
      <c r="B998" s="181" t="s">
        <v>965</v>
      </c>
      <c r="C998" s="180" t="s">
        <v>186</v>
      </c>
      <c r="D998" s="180" t="s">
        <v>473</v>
      </c>
      <c r="E998" s="183" t="str">
        <f>CONCATENATE(SUM('Раздел 3'!J16:J16),"=",0)</f>
        <v>0=0</v>
      </c>
    </row>
    <row r="999" spans="1:5" s="179" customFormat="1" ht="38.25">
      <c r="A999" s="182">
        <f>IF((SUM('Раздел 3'!K13:K13)=0),"","Неверно!")</f>
      </c>
      <c r="B999" s="181" t="s">
        <v>965</v>
      </c>
      <c r="C999" s="180" t="s">
        <v>186</v>
      </c>
      <c r="D999" s="180" t="s">
        <v>473</v>
      </c>
      <c r="E999" s="183" t="str">
        <f>CONCATENATE(SUM('Раздел 3'!K13:K13),"=",0)</f>
        <v>0=0</v>
      </c>
    </row>
    <row r="1000" spans="1:5" s="179" customFormat="1" ht="38.25">
      <c r="A1000" s="182">
        <f>IF((SUM('Раздел 3'!K14:K14)=0),"","Неверно!")</f>
      </c>
      <c r="B1000" s="181" t="s">
        <v>965</v>
      </c>
      <c r="C1000" s="180" t="s">
        <v>186</v>
      </c>
      <c r="D1000" s="180" t="s">
        <v>473</v>
      </c>
      <c r="E1000" s="183" t="str">
        <f>CONCATENATE(SUM('Раздел 3'!K14:K14),"=",0)</f>
        <v>0=0</v>
      </c>
    </row>
    <row r="1001" spans="1:5" s="179" customFormat="1" ht="38.25">
      <c r="A1001" s="182">
        <f>IF((SUM('Раздел 3'!K15:K15)=0),"","Неверно!")</f>
      </c>
      <c r="B1001" s="181" t="s">
        <v>965</v>
      </c>
      <c r="C1001" s="180" t="s">
        <v>186</v>
      </c>
      <c r="D1001" s="180" t="s">
        <v>473</v>
      </c>
      <c r="E1001" s="183" t="str">
        <f>CONCATENATE(SUM('Раздел 3'!K15:K15),"=",0)</f>
        <v>0=0</v>
      </c>
    </row>
    <row r="1002" spans="1:5" s="179" customFormat="1" ht="38.25">
      <c r="A1002" s="182">
        <f>IF((SUM('Раздел 3'!K16:K16)=0),"","Неверно!")</f>
      </c>
      <c r="B1002" s="181" t="s">
        <v>965</v>
      </c>
      <c r="C1002" s="180" t="s">
        <v>186</v>
      </c>
      <c r="D1002" s="180" t="s">
        <v>473</v>
      </c>
      <c r="E1002" s="183" t="str">
        <f>CONCATENATE(SUM('Раздел 3'!K16:K16),"=",0)</f>
        <v>0=0</v>
      </c>
    </row>
    <row r="1003" spans="1:5" s="179" customFormat="1" ht="38.25">
      <c r="A1003" s="182">
        <f>IF((SUM('Раздел 3'!L13:L13)=0),"","Неверно!")</f>
      </c>
      <c r="B1003" s="181" t="s">
        <v>965</v>
      </c>
      <c r="C1003" s="180" t="s">
        <v>186</v>
      </c>
      <c r="D1003" s="180" t="s">
        <v>473</v>
      </c>
      <c r="E1003" s="183" t="str">
        <f>CONCATENATE(SUM('Раздел 3'!L13:L13),"=",0)</f>
        <v>0=0</v>
      </c>
    </row>
    <row r="1004" spans="1:5" s="179" customFormat="1" ht="38.25">
      <c r="A1004" s="182">
        <f>IF((SUM('Раздел 3'!L14:L14)=0),"","Неверно!")</f>
      </c>
      <c r="B1004" s="181" t="s">
        <v>965</v>
      </c>
      <c r="C1004" s="180" t="s">
        <v>186</v>
      </c>
      <c r="D1004" s="180" t="s">
        <v>473</v>
      </c>
      <c r="E1004" s="183" t="str">
        <f>CONCATENATE(SUM('Раздел 3'!L14:L14),"=",0)</f>
        <v>0=0</v>
      </c>
    </row>
    <row r="1005" spans="1:5" s="179" customFormat="1" ht="38.25">
      <c r="A1005" s="182">
        <f>IF((SUM('Раздел 3'!L15:L15)=0),"","Неверно!")</f>
      </c>
      <c r="B1005" s="181" t="s">
        <v>965</v>
      </c>
      <c r="C1005" s="180" t="s">
        <v>186</v>
      </c>
      <c r="D1005" s="180" t="s">
        <v>473</v>
      </c>
      <c r="E1005" s="183" t="str">
        <f>CONCATENATE(SUM('Раздел 3'!L15:L15),"=",0)</f>
        <v>0=0</v>
      </c>
    </row>
    <row r="1006" spans="1:5" s="179" customFormat="1" ht="38.25">
      <c r="A1006" s="182">
        <f>IF((SUM('Раздел 3'!L16:L16)=0),"","Неверно!")</f>
      </c>
      <c r="B1006" s="181" t="s">
        <v>965</v>
      </c>
      <c r="C1006" s="180" t="s">
        <v>186</v>
      </c>
      <c r="D1006" s="180" t="s">
        <v>473</v>
      </c>
      <c r="E1006" s="183" t="str">
        <f>CONCATENATE(SUM('Раздел 3'!L16:L16),"=",0)</f>
        <v>0=0</v>
      </c>
    </row>
    <row r="1007" spans="1:5" s="179" customFormat="1" ht="38.25">
      <c r="A1007" s="182">
        <f>IF((SUM('Раздел 3'!M13:M13)=0),"","Неверно!")</f>
      </c>
      <c r="B1007" s="181" t="s">
        <v>965</v>
      </c>
      <c r="C1007" s="180" t="s">
        <v>186</v>
      </c>
      <c r="D1007" s="180" t="s">
        <v>473</v>
      </c>
      <c r="E1007" s="183" t="str">
        <f>CONCATENATE(SUM('Раздел 3'!M13:M13),"=",0)</f>
        <v>0=0</v>
      </c>
    </row>
    <row r="1008" spans="1:5" s="179" customFormat="1" ht="38.25">
      <c r="A1008" s="182">
        <f>IF((SUM('Раздел 3'!M14:M14)=0),"","Неверно!")</f>
      </c>
      <c r="B1008" s="181" t="s">
        <v>965</v>
      </c>
      <c r="C1008" s="180" t="s">
        <v>186</v>
      </c>
      <c r="D1008" s="180" t="s">
        <v>473</v>
      </c>
      <c r="E1008" s="183" t="str">
        <f>CONCATENATE(SUM('Раздел 3'!M14:M14),"=",0)</f>
        <v>0=0</v>
      </c>
    </row>
    <row r="1009" spans="1:5" s="179" customFormat="1" ht="38.25">
      <c r="A1009" s="182">
        <f>IF((SUM('Раздел 3'!M15:M15)=0),"","Неверно!")</f>
      </c>
      <c r="B1009" s="181" t="s">
        <v>965</v>
      </c>
      <c r="C1009" s="180" t="s">
        <v>186</v>
      </c>
      <c r="D1009" s="180" t="s">
        <v>473</v>
      </c>
      <c r="E1009" s="183" t="str">
        <f>CONCATENATE(SUM('Раздел 3'!M15:M15),"=",0)</f>
        <v>0=0</v>
      </c>
    </row>
    <row r="1010" spans="1:5" s="179" customFormat="1" ht="38.25">
      <c r="A1010" s="182">
        <f>IF((SUM('Раздел 3'!M16:M16)=0),"","Неверно!")</f>
      </c>
      <c r="B1010" s="181" t="s">
        <v>965</v>
      </c>
      <c r="C1010" s="180" t="s">
        <v>186</v>
      </c>
      <c r="D1010" s="180" t="s">
        <v>473</v>
      </c>
      <c r="E1010" s="183" t="str">
        <f>CONCATENATE(SUM('Раздел 3'!M16:M16),"=",0)</f>
        <v>0=0</v>
      </c>
    </row>
    <row r="1011" spans="1:5" s="179" customFormat="1" ht="38.25">
      <c r="A1011" s="182">
        <f>IF((SUM('Раздел 3'!N13:N13)=0),"","Неверно!")</f>
      </c>
      <c r="B1011" s="181" t="s">
        <v>965</v>
      </c>
      <c r="C1011" s="180" t="s">
        <v>186</v>
      </c>
      <c r="D1011" s="180" t="s">
        <v>473</v>
      </c>
      <c r="E1011" s="183" t="str">
        <f>CONCATENATE(SUM('Раздел 3'!N13:N13),"=",0)</f>
        <v>0=0</v>
      </c>
    </row>
    <row r="1012" spans="1:5" s="179" customFormat="1" ht="38.25">
      <c r="A1012" s="182">
        <f>IF((SUM('Раздел 3'!N14:N14)=0),"","Неверно!")</f>
      </c>
      <c r="B1012" s="181" t="s">
        <v>965</v>
      </c>
      <c r="C1012" s="180" t="s">
        <v>186</v>
      </c>
      <c r="D1012" s="180" t="s">
        <v>473</v>
      </c>
      <c r="E1012" s="183" t="str">
        <f>CONCATENATE(SUM('Раздел 3'!N14:N14),"=",0)</f>
        <v>0=0</v>
      </c>
    </row>
    <row r="1013" spans="1:5" s="179" customFormat="1" ht="38.25">
      <c r="A1013" s="182">
        <f>IF((SUM('Раздел 3'!N15:N15)=0),"","Неверно!")</f>
      </c>
      <c r="B1013" s="181" t="s">
        <v>965</v>
      </c>
      <c r="C1013" s="180" t="s">
        <v>186</v>
      </c>
      <c r="D1013" s="180" t="s">
        <v>473</v>
      </c>
      <c r="E1013" s="183" t="str">
        <f>CONCATENATE(SUM('Раздел 3'!N15:N15),"=",0)</f>
        <v>0=0</v>
      </c>
    </row>
    <row r="1014" spans="1:5" s="179" customFormat="1" ht="38.25">
      <c r="A1014" s="182">
        <f>IF((SUM('Раздел 3'!N16:N16)=0),"","Неверно!")</f>
      </c>
      <c r="B1014" s="181" t="s">
        <v>965</v>
      </c>
      <c r="C1014" s="180" t="s">
        <v>186</v>
      </c>
      <c r="D1014" s="180" t="s">
        <v>473</v>
      </c>
      <c r="E1014" s="183" t="str">
        <f>CONCATENATE(SUM('Раздел 3'!N16:N16),"=",0)</f>
        <v>0=0</v>
      </c>
    </row>
    <row r="1015" spans="1:5" s="179" customFormat="1" ht="38.25">
      <c r="A1015" s="182">
        <f>IF((SUM('Раздел 3'!O13:O13)=0),"","Неверно!")</f>
      </c>
      <c r="B1015" s="181" t="s">
        <v>965</v>
      </c>
      <c r="C1015" s="180" t="s">
        <v>186</v>
      </c>
      <c r="D1015" s="180" t="s">
        <v>473</v>
      </c>
      <c r="E1015" s="183" t="str">
        <f>CONCATENATE(SUM('Раздел 3'!O13:O13),"=",0)</f>
        <v>0=0</v>
      </c>
    </row>
    <row r="1016" spans="1:5" s="179" customFormat="1" ht="38.25">
      <c r="A1016" s="182">
        <f>IF((SUM('Раздел 3'!O14:O14)=0),"","Неверно!")</f>
      </c>
      <c r="B1016" s="181" t="s">
        <v>965</v>
      </c>
      <c r="C1016" s="180" t="s">
        <v>186</v>
      </c>
      <c r="D1016" s="180" t="s">
        <v>473</v>
      </c>
      <c r="E1016" s="183" t="str">
        <f>CONCATENATE(SUM('Раздел 3'!O14:O14),"=",0)</f>
        <v>0=0</v>
      </c>
    </row>
    <row r="1017" spans="1:5" s="179" customFormat="1" ht="38.25">
      <c r="A1017" s="182">
        <f>IF((SUM('Раздел 3'!O15:O15)=0),"","Неверно!")</f>
      </c>
      <c r="B1017" s="181" t="s">
        <v>965</v>
      </c>
      <c r="C1017" s="180" t="s">
        <v>186</v>
      </c>
      <c r="D1017" s="180" t="s">
        <v>473</v>
      </c>
      <c r="E1017" s="183" t="str">
        <f>CONCATENATE(SUM('Раздел 3'!O15:O15),"=",0)</f>
        <v>0=0</v>
      </c>
    </row>
    <row r="1018" spans="1:5" s="179" customFormat="1" ht="38.25">
      <c r="A1018" s="182">
        <f>IF((SUM('Раздел 3'!O16:O16)=0),"","Неверно!")</f>
      </c>
      <c r="B1018" s="181" t="s">
        <v>965</v>
      </c>
      <c r="C1018" s="180" t="s">
        <v>186</v>
      </c>
      <c r="D1018" s="180" t="s">
        <v>473</v>
      </c>
      <c r="E1018" s="183" t="str">
        <f>CONCATENATE(SUM('Раздел 3'!O16:O16),"=",0)</f>
        <v>0=0</v>
      </c>
    </row>
    <row r="1019" spans="1:5" s="179" customFormat="1" ht="38.25">
      <c r="A1019" s="182">
        <f>IF((SUM('Раздел 3'!P13:P13)=0),"","Неверно!")</f>
      </c>
      <c r="B1019" s="181" t="s">
        <v>965</v>
      </c>
      <c r="C1019" s="180" t="s">
        <v>186</v>
      </c>
      <c r="D1019" s="180" t="s">
        <v>473</v>
      </c>
      <c r="E1019" s="183" t="str">
        <f>CONCATENATE(SUM('Раздел 3'!P13:P13),"=",0)</f>
        <v>0=0</v>
      </c>
    </row>
    <row r="1020" spans="1:5" s="179" customFormat="1" ht="38.25">
      <c r="A1020" s="182">
        <f>IF((SUM('Раздел 3'!P14:P14)=0),"","Неверно!")</f>
      </c>
      <c r="B1020" s="181" t="s">
        <v>965</v>
      </c>
      <c r="C1020" s="180" t="s">
        <v>186</v>
      </c>
      <c r="D1020" s="180" t="s">
        <v>473</v>
      </c>
      <c r="E1020" s="183" t="str">
        <f>CONCATENATE(SUM('Раздел 3'!P14:P14),"=",0)</f>
        <v>0=0</v>
      </c>
    </row>
    <row r="1021" spans="1:5" s="179" customFormat="1" ht="38.25">
      <c r="A1021" s="182">
        <f>IF((SUM('Раздел 3'!P15:P15)=0),"","Неверно!")</f>
      </c>
      <c r="B1021" s="181" t="s">
        <v>965</v>
      </c>
      <c r="C1021" s="180" t="s">
        <v>186</v>
      </c>
      <c r="D1021" s="180" t="s">
        <v>473</v>
      </c>
      <c r="E1021" s="183" t="str">
        <f>CONCATENATE(SUM('Раздел 3'!P15:P15),"=",0)</f>
        <v>0=0</v>
      </c>
    </row>
    <row r="1022" spans="1:5" s="179" customFormat="1" ht="38.25">
      <c r="A1022" s="182">
        <f>IF((SUM('Раздел 3'!P16:P16)=0),"","Неверно!")</f>
      </c>
      <c r="B1022" s="181" t="s">
        <v>965</v>
      </c>
      <c r="C1022" s="180" t="s">
        <v>186</v>
      </c>
      <c r="D1022" s="180" t="s">
        <v>473</v>
      </c>
      <c r="E1022" s="183" t="str">
        <f>CONCATENATE(SUM('Раздел 3'!P16:P16),"=",0)</f>
        <v>0=0</v>
      </c>
    </row>
    <row r="1023" spans="1:5" s="179" customFormat="1" ht="38.25">
      <c r="A1023" s="182">
        <f>IF((SUM('Раздел 3'!Q13:Q13)=0),"","Неверно!")</f>
      </c>
      <c r="B1023" s="181" t="s">
        <v>965</v>
      </c>
      <c r="C1023" s="180" t="s">
        <v>186</v>
      </c>
      <c r="D1023" s="180" t="s">
        <v>473</v>
      </c>
      <c r="E1023" s="183" t="str">
        <f>CONCATENATE(SUM('Раздел 3'!Q13:Q13),"=",0)</f>
        <v>0=0</v>
      </c>
    </row>
    <row r="1024" spans="1:5" s="179" customFormat="1" ht="38.25">
      <c r="A1024" s="182">
        <f>IF((SUM('Раздел 3'!Q14:Q14)=0),"","Неверно!")</f>
      </c>
      <c r="B1024" s="181" t="s">
        <v>965</v>
      </c>
      <c r="C1024" s="180" t="s">
        <v>186</v>
      </c>
      <c r="D1024" s="180" t="s">
        <v>473</v>
      </c>
      <c r="E1024" s="183" t="str">
        <f>CONCATENATE(SUM('Раздел 3'!Q14:Q14),"=",0)</f>
        <v>0=0</v>
      </c>
    </row>
    <row r="1025" spans="1:5" s="179" customFormat="1" ht="38.25">
      <c r="A1025" s="182">
        <f>IF((SUM('Раздел 3'!Q15:Q15)=0),"","Неверно!")</f>
      </c>
      <c r="B1025" s="181" t="s">
        <v>965</v>
      </c>
      <c r="C1025" s="180" t="s">
        <v>186</v>
      </c>
      <c r="D1025" s="180" t="s">
        <v>473</v>
      </c>
      <c r="E1025" s="183" t="str">
        <f>CONCATENATE(SUM('Раздел 3'!Q15:Q15),"=",0)</f>
        <v>0=0</v>
      </c>
    </row>
    <row r="1026" spans="1:5" s="179" customFormat="1" ht="38.25">
      <c r="A1026" s="182">
        <f>IF((SUM('Раздел 3'!Q16:Q16)=0),"","Неверно!")</f>
      </c>
      <c r="B1026" s="181" t="s">
        <v>965</v>
      </c>
      <c r="C1026" s="180" t="s">
        <v>186</v>
      </c>
      <c r="D1026" s="180" t="s">
        <v>473</v>
      </c>
      <c r="E1026" s="183" t="str">
        <f>CONCATENATE(SUM('Раздел 3'!Q16:Q16),"=",0)</f>
        <v>0=0</v>
      </c>
    </row>
    <row r="1027" spans="1:5" s="179" customFormat="1" ht="38.25">
      <c r="A1027" s="182">
        <f>IF((SUM('Раздел 3'!R13:R13)=0),"","Неверно!")</f>
      </c>
      <c r="B1027" s="181" t="s">
        <v>965</v>
      </c>
      <c r="C1027" s="180" t="s">
        <v>186</v>
      </c>
      <c r="D1027" s="180" t="s">
        <v>473</v>
      </c>
      <c r="E1027" s="183" t="str">
        <f>CONCATENATE(SUM('Раздел 3'!R13:R13),"=",0)</f>
        <v>0=0</v>
      </c>
    </row>
    <row r="1028" spans="1:5" s="179" customFormat="1" ht="38.25">
      <c r="A1028" s="182">
        <f>IF((SUM('Раздел 3'!R14:R14)=0),"","Неверно!")</f>
      </c>
      <c r="B1028" s="181" t="s">
        <v>965</v>
      </c>
      <c r="C1028" s="180" t="s">
        <v>186</v>
      </c>
      <c r="D1028" s="180" t="s">
        <v>473</v>
      </c>
      <c r="E1028" s="183" t="str">
        <f>CONCATENATE(SUM('Раздел 3'!R14:R14),"=",0)</f>
        <v>0=0</v>
      </c>
    </row>
    <row r="1029" spans="1:5" s="179" customFormat="1" ht="38.25">
      <c r="A1029" s="182">
        <f>IF((SUM('Раздел 3'!R15:R15)=0),"","Неверно!")</f>
      </c>
      <c r="B1029" s="181" t="s">
        <v>965</v>
      </c>
      <c r="C1029" s="180" t="s">
        <v>186</v>
      </c>
      <c r="D1029" s="180" t="s">
        <v>473</v>
      </c>
      <c r="E1029" s="183" t="str">
        <f>CONCATENATE(SUM('Раздел 3'!R15:R15),"=",0)</f>
        <v>0=0</v>
      </c>
    </row>
    <row r="1030" spans="1:5" s="179" customFormat="1" ht="38.25">
      <c r="A1030" s="182">
        <f>IF((SUM('Раздел 3'!R16:R16)=0),"","Неверно!")</f>
      </c>
      <c r="B1030" s="181" t="s">
        <v>965</v>
      </c>
      <c r="C1030" s="180" t="s">
        <v>186</v>
      </c>
      <c r="D1030" s="180" t="s">
        <v>473</v>
      </c>
      <c r="E1030" s="183" t="str">
        <f>CONCATENATE(SUM('Раздел 3'!R16:R16),"=",0)</f>
        <v>0=0</v>
      </c>
    </row>
    <row r="1031" spans="1:5" s="179" customFormat="1" ht="38.25">
      <c r="A1031" s="182">
        <f>IF((SUM('Раздел 3'!S13:S13)=0),"","Неверно!")</f>
      </c>
      <c r="B1031" s="181" t="s">
        <v>965</v>
      </c>
      <c r="C1031" s="180" t="s">
        <v>186</v>
      </c>
      <c r="D1031" s="180" t="s">
        <v>473</v>
      </c>
      <c r="E1031" s="183" t="str">
        <f>CONCATENATE(SUM('Раздел 3'!S13:S13),"=",0)</f>
        <v>0=0</v>
      </c>
    </row>
    <row r="1032" spans="1:5" s="179" customFormat="1" ht="38.25">
      <c r="A1032" s="182">
        <f>IF((SUM('Раздел 3'!S14:S14)=0),"","Неверно!")</f>
      </c>
      <c r="B1032" s="181" t="s">
        <v>965</v>
      </c>
      <c r="C1032" s="180" t="s">
        <v>186</v>
      </c>
      <c r="D1032" s="180" t="s">
        <v>473</v>
      </c>
      <c r="E1032" s="183" t="str">
        <f>CONCATENATE(SUM('Раздел 3'!S14:S14),"=",0)</f>
        <v>0=0</v>
      </c>
    </row>
    <row r="1033" spans="1:5" s="179" customFormat="1" ht="38.25">
      <c r="A1033" s="182">
        <f>IF((SUM('Раздел 3'!S15:S15)=0),"","Неверно!")</f>
      </c>
      <c r="B1033" s="181" t="s">
        <v>965</v>
      </c>
      <c r="C1033" s="180" t="s">
        <v>186</v>
      </c>
      <c r="D1033" s="180" t="s">
        <v>473</v>
      </c>
      <c r="E1033" s="183" t="str">
        <f>CONCATENATE(SUM('Раздел 3'!S15:S15),"=",0)</f>
        <v>0=0</v>
      </c>
    </row>
    <row r="1034" spans="1:5" s="179" customFormat="1" ht="38.25">
      <c r="A1034" s="182">
        <f>IF((SUM('Раздел 3'!S16:S16)=0),"","Неверно!")</f>
      </c>
      <c r="B1034" s="181" t="s">
        <v>965</v>
      </c>
      <c r="C1034" s="180" t="s">
        <v>186</v>
      </c>
      <c r="D1034" s="180" t="s">
        <v>473</v>
      </c>
      <c r="E1034" s="183" t="str">
        <f>CONCATENATE(SUM('Раздел 3'!S16:S16),"=",0)</f>
        <v>0=0</v>
      </c>
    </row>
    <row r="1035" spans="1:5" s="179" customFormat="1" ht="38.25">
      <c r="A1035" s="182">
        <f>IF((SUM('Раздел 3'!T13:T13)=0),"","Неверно!")</f>
      </c>
      <c r="B1035" s="181" t="s">
        <v>965</v>
      </c>
      <c r="C1035" s="180" t="s">
        <v>186</v>
      </c>
      <c r="D1035" s="180" t="s">
        <v>473</v>
      </c>
      <c r="E1035" s="183" t="str">
        <f>CONCATENATE(SUM('Раздел 3'!T13:T13),"=",0)</f>
        <v>0=0</v>
      </c>
    </row>
    <row r="1036" spans="1:5" s="179" customFormat="1" ht="38.25">
      <c r="A1036" s="182">
        <f>IF((SUM('Раздел 3'!T14:T14)=0),"","Неверно!")</f>
      </c>
      <c r="B1036" s="181" t="s">
        <v>965</v>
      </c>
      <c r="C1036" s="180" t="s">
        <v>186</v>
      </c>
      <c r="D1036" s="180" t="s">
        <v>473</v>
      </c>
      <c r="E1036" s="183" t="str">
        <f>CONCATENATE(SUM('Раздел 3'!T14:T14),"=",0)</f>
        <v>0=0</v>
      </c>
    </row>
    <row r="1037" spans="1:5" s="179" customFormat="1" ht="38.25">
      <c r="A1037" s="182">
        <f>IF((SUM('Раздел 3'!T15:T15)=0),"","Неверно!")</f>
      </c>
      <c r="B1037" s="181" t="s">
        <v>965</v>
      </c>
      <c r="C1037" s="180" t="s">
        <v>186</v>
      </c>
      <c r="D1037" s="180" t="s">
        <v>473</v>
      </c>
      <c r="E1037" s="183" t="str">
        <f>CONCATENATE(SUM('Раздел 3'!T15:T15),"=",0)</f>
        <v>0=0</v>
      </c>
    </row>
    <row r="1038" spans="1:5" s="179" customFormat="1" ht="38.25">
      <c r="A1038" s="182">
        <f>IF((SUM('Раздел 3'!T16:T16)=0),"","Неверно!")</f>
      </c>
      <c r="B1038" s="181" t="s">
        <v>965</v>
      </c>
      <c r="C1038" s="180" t="s">
        <v>186</v>
      </c>
      <c r="D1038" s="180" t="s">
        <v>473</v>
      </c>
      <c r="E1038" s="183" t="str">
        <f>CONCATENATE(SUM('Раздел 3'!T16:T16),"=",0)</f>
        <v>0=0</v>
      </c>
    </row>
    <row r="1039" spans="1:5" s="179" customFormat="1" ht="38.25">
      <c r="A1039" s="182">
        <f>IF((SUM('Раздел 3'!U13:U13)=0),"","Неверно!")</f>
      </c>
      <c r="B1039" s="181" t="s">
        <v>965</v>
      </c>
      <c r="C1039" s="180" t="s">
        <v>186</v>
      </c>
      <c r="D1039" s="180" t="s">
        <v>473</v>
      </c>
      <c r="E1039" s="183" t="str">
        <f>CONCATENATE(SUM('Раздел 3'!U13:U13),"=",0)</f>
        <v>0=0</v>
      </c>
    </row>
    <row r="1040" spans="1:5" s="179" customFormat="1" ht="38.25">
      <c r="A1040" s="182">
        <f>IF((SUM('Раздел 3'!U14:U14)=0),"","Неверно!")</f>
      </c>
      <c r="B1040" s="181" t="s">
        <v>965</v>
      </c>
      <c r="C1040" s="180" t="s">
        <v>186</v>
      </c>
      <c r="D1040" s="180" t="s">
        <v>473</v>
      </c>
      <c r="E1040" s="183" t="str">
        <f>CONCATENATE(SUM('Раздел 3'!U14:U14),"=",0)</f>
        <v>0=0</v>
      </c>
    </row>
    <row r="1041" spans="1:5" s="179" customFormat="1" ht="38.25">
      <c r="A1041" s="182">
        <f>IF((SUM('Раздел 3'!U15:U15)=0),"","Неверно!")</f>
      </c>
      <c r="B1041" s="181" t="s">
        <v>965</v>
      </c>
      <c r="C1041" s="180" t="s">
        <v>186</v>
      </c>
      <c r="D1041" s="180" t="s">
        <v>473</v>
      </c>
      <c r="E1041" s="183" t="str">
        <f>CONCATENATE(SUM('Раздел 3'!U15:U15),"=",0)</f>
        <v>0=0</v>
      </c>
    </row>
    <row r="1042" spans="1:5" s="179" customFormat="1" ht="38.25">
      <c r="A1042" s="182">
        <f>IF((SUM('Раздел 3'!U16:U16)=0),"","Неверно!")</f>
      </c>
      <c r="B1042" s="181" t="s">
        <v>965</v>
      </c>
      <c r="C1042" s="180" t="s">
        <v>186</v>
      </c>
      <c r="D1042" s="180" t="s">
        <v>473</v>
      </c>
      <c r="E1042" s="183" t="str">
        <f>CONCATENATE(SUM('Раздел 3'!U16:U16),"=",0)</f>
        <v>0=0</v>
      </c>
    </row>
    <row r="1043" spans="1:5" s="179" customFormat="1" ht="38.25">
      <c r="A1043" s="182">
        <f>IF((SUM('Раздел 3'!V13:V13)=0),"","Неверно!")</f>
      </c>
      <c r="B1043" s="181" t="s">
        <v>965</v>
      </c>
      <c r="C1043" s="180" t="s">
        <v>186</v>
      </c>
      <c r="D1043" s="180" t="s">
        <v>473</v>
      </c>
      <c r="E1043" s="183" t="str">
        <f>CONCATENATE(SUM('Раздел 3'!V13:V13),"=",0)</f>
        <v>0=0</v>
      </c>
    </row>
    <row r="1044" spans="1:5" s="179" customFormat="1" ht="38.25">
      <c r="A1044" s="182">
        <f>IF((SUM('Раздел 3'!V14:V14)=0),"","Неверно!")</f>
      </c>
      <c r="B1044" s="181" t="s">
        <v>965</v>
      </c>
      <c r="C1044" s="180" t="s">
        <v>186</v>
      </c>
      <c r="D1044" s="180" t="s">
        <v>473</v>
      </c>
      <c r="E1044" s="183" t="str">
        <f>CONCATENATE(SUM('Раздел 3'!V14:V14),"=",0)</f>
        <v>0=0</v>
      </c>
    </row>
    <row r="1045" spans="1:5" s="179" customFormat="1" ht="38.25">
      <c r="A1045" s="182">
        <f>IF((SUM('Раздел 3'!V15:V15)=0),"","Неверно!")</f>
      </c>
      <c r="B1045" s="181" t="s">
        <v>965</v>
      </c>
      <c r="C1045" s="180" t="s">
        <v>186</v>
      </c>
      <c r="D1045" s="180" t="s">
        <v>473</v>
      </c>
      <c r="E1045" s="183" t="str">
        <f>CONCATENATE(SUM('Раздел 3'!V15:V15),"=",0)</f>
        <v>0=0</v>
      </c>
    </row>
    <row r="1046" spans="1:5" s="179" customFormat="1" ht="38.25">
      <c r="A1046" s="182">
        <f>IF((SUM('Раздел 3'!V16:V16)=0),"","Неверно!")</f>
      </c>
      <c r="B1046" s="181" t="s">
        <v>965</v>
      </c>
      <c r="C1046" s="180" t="s">
        <v>186</v>
      </c>
      <c r="D1046" s="180" t="s">
        <v>473</v>
      </c>
      <c r="E1046" s="183" t="str">
        <f>CONCATENATE(SUM('Раздел 3'!V16:V16),"=",0)</f>
        <v>0=0</v>
      </c>
    </row>
    <row r="1047" spans="1:5" s="179" customFormat="1" ht="38.25">
      <c r="A1047" s="182">
        <f>IF((SUM('Раздел 3'!W13:W13)=0),"","Неверно!")</f>
      </c>
      <c r="B1047" s="181" t="s">
        <v>965</v>
      </c>
      <c r="C1047" s="180" t="s">
        <v>186</v>
      </c>
      <c r="D1047" s="180" t="s">
        <v>473</v>
      </c>
      <c r="E1047" s="183" t="str">
        <f>CONCATENATE(SUM('Раздел 3'!W13:W13),"=",0)</f>
        <v>0=0</v>
      </c>
    </row>
    <row r="1048" spans="1:5" s="179" customFormat="1" ht="38.25">
      <c r="A1048" s="182">
        <f>IF((SUM('Раздел 3'!W14:W14)=0),"","Неверно!")</f>
      </c>
      <c r="B1048" s="181" t="s">
        <v>965</v>
      </c>
      <c r="C1048" s="180" t="s">
        <v>186</v>
      </c>
      <c r="D1048" s="180" t="s">
        <v>473</v>
      </c>
      <c r="E1048" s="183" t="str">
        <f>CONCATENATE(SUM('Раздел 3'!W14:W14),"=",0)</f>
        <v>0=0</v>
      </c>
    </row>
    <row r="1049" spans="1:5" s="179" customFormat="1" ht="38.25">
      <c r="A1049" s="182">
        <f>IF((SUM('Раздел 3'!W15:W15)=0),"","Неверно!")</f>
      </c>
      <c r="B1049" s="181" t="s">
        <v>965</v>
      </c>
      <c r="C1049" s="180" t="s">
        <v>186</v>
      </c>
      <c r="D1049" s="180" t="s">
        <v>473</v>
      </c>
      <c r="E1049" s="183" t="str">
        <f>CONCATENATE(SUM('Раздел 3'!W15:W15),"=",0)</f>
        <v>0=0</v>
      </c>
    </row>
    <row r="1050" spans="1:5" s="179" customFormat="1" ht="38.25">
      <c r="A1050" s="182">
        <f>IF((SUM('Раздел 3'!W16:W16)=0),"","Неверно!")</f>
      </c>
      <c r="B1050" s="181" t="s">
        <v>965</v>
      </c>
      <c r="C1050" s="180" t="s">
        <v>186</v>
      </c>
      <c r="D1050" s="180" t="s">
        <v>473</v>
      </c>
      <c r="E1050" s="183" t="str">
        <f>CONCATENATE(SUM('Раздел 3'!W16:W16),"=",0)</f>
        <v>0=0</v>
      </c>
    </row>
    <row r="1051" spans="1:5" s="179" customFormat="1" ht="38.25">
      <c r="A1051" s="182">
        <f>IF((SUM('Раздел 3'!X13:X13)=0),"","Неверно!")</f>
      </c>
      <c r="B1051" s="181" t="s">
        <v>965</v>
      </c>
      <c r="C1051" s="180" t="s">
        <v>186</v>
      </c>
      <c r="D1051" s="180" t="s">
        <v>473</v>
      </c>
      <c r="E1051" s="183" t="str">
        <f>CONCATENATE(SUM('Раздел 3'!X13:X13),"=",0)</f>
        <v>0=0</v>
      </c>
    </row>
    <row r="1052" spans="1:5" s="179" customFormat="1" ht="38.25">
      <c r="A1052" s="182">
        <f>IF((SUM('Раздел 3'!X14:X14)=0),"","Неверно!")</f>
      </c>
      <c r="B1052" s="181" t="s">
        <v>965</v>
      </c>
      <c r="C1052" s="180" t="s">
        <v>186</v>
      </c>
      <c r="D1052" s="180" t="s">
        <v>473</v>
      </c>
      <c r="E1052" s="183" t="str">
        <f>CONCATENATE(SUM('Раздел 3'!X14:X14),"=",0)</f>
        <v>0=0</v>
      </c>
    </row>
    <row r="1053" spans="1:5" s="179" customFormat="1" ht="38.25">
      <c r="A1053" s="182">
        <f>IF((SUM('Раздел 3'!X15:X15)=0),"","Неверно!")</f>
      </c>
      <c r="B1053" s="181" t="s">
        <v>965</v>
      </c>
      <c r="C1053" s="180" t="s">
        <v>186</v>
      </c>
      <c r="D1053" s="180" t="s">
        <v>473</v>
      </c>
      <c r="E1053" s="183" t="str">
        <f>CONCATENATE(SUM('Раздел 3'!X15:X15),"=",0)</f>
        <v>0=0</v>
      </c>
    </row>
    <row r="1054" spans="1:5" s="179" customFormat="1" ht="38.25">
      <c r="A1054" s="182">
        <f>IF((SUM('Раздел 3'!X16:X16)=0),"","Неверно!")</f>
      </c>
      <c r="B1054" s="181" t="s">
        <v>965</v>
      </c>
      <c r="C1054" s="180" t="s">
        <v>186</v>
      </c>
      <c r="D1054" s="180" t="s">
        <v>473</v>
      </c>
      <c r="E1054" s="183" t="str">
        <f>CONCATENATE(SUM('Раздел 3'!X16:X16),"=",0)</f>
        <v>0=0</v>
      </c>
    </row>
    <row r="1055" spans="1:5" s="179" customFormat="1" ht="38.25">
      <c r="A1055" s="182">
        <f>IF((SUM('Раздел 3'!Y13:Y13)=0),"","Неверно!")</f>
      </c>
      <c r="B1055" s="181" t="s">
        <v>965</v>
      </c>
      <c r="C1055" s="180" t="s">
        <v>186</v>
      </c>
      <c r="D1055" s="180" t="s">
        <v>473</v>
      </c>
      <c r="E1055" s="183" t="str">
        <f>CONCATENATE(SUM('Раздел 3'!Y13:Y13),"=",0)</f>
        <v>0=0</v>
      </c>
    </row>
    <row r="1056" spans="1:5" s="179" customFormat="1" ht="38.25">
      <c r="A1056" s="182">
        <f>IF((SUM('Раздел 3'!Y14:Y14)=0),"","Неверно!")</f>
      </c>
      <c r="B1056" s="181" t="s">
        <v>965</v>
      </c>
      <c r="C1056" s="180" t="s">
        <v>186</v>
      </c>
      <c r="D1056" s="180" t="s">
        <v>473</v>
      </c>
      <c r="E1056" s="183" t="str">
        <f>CONCATENATE(SUM('Раздел 3'!Y14:Y14),"=",0)</f>
        <v>0=0</v>
      </c>
    </row>
    <row r="1057" spans="1:5" s="179" customFormat="1" ht="38.25">
      <c r="A1057" s="182">
        <f>IF((SUM('Раздел 3'!Y15:Y15)=0),"","Неверно!")</f>
      </c>
      <c r="B1057" s="181" t="s">
        <v>965</v>
      </c>
      <c r="C1057" s="180" t="s">
        <v>186</v>
      </c>
      <c r="D1057" s="180" t="s">
        <v>473</v>
      </c>
      <c r="E1057" s="183" t="str">
        <f>CONCATENATE(SUM('Раздел 3'!Y15:Y15),"=",0)</f>
        <v>0=0</v>
      </c>
    </row>
    <row r="1058" spans="1:5" s="179" customFormat="1" ht="38.25">
      <c r="A1058" s="182">
        <f>IF((SUM('Раздел 3'!Y16:Y16)=0),"","Неверно!")</f>
      </c>
      <c r="B1058" s="181" t="s">
        <v>965</v>
      </c>
      <c r="C1058" s="180" t="s">
        <v>186</v>
      </c>
      <c r="D1058" s="180" t="s">
        <v>473</v>
      </c>
      <c r="E1058" s="183" t="str">
        <f>CONCATENATE(SUM('Раздел 3'!Y16:Y16),"=",0)</f>
        <v>0=0</v>
      </c>
    </row>
    <row r="1059" spans="1:5" s="179" customFormat="1" ht="38.25">
      <c r="A1059" s="182">
        <f>IF((SUM('Раздел 3'!Z13:Z13)=0),"","Неверно!")</f>
      </c>
      <c r="B1059" s="181" t="s">
        <v>965</v>
      </c>
      <c r="C1059" s="180" t="s">
        <v>186</v>
      </c>
      <c r="D1059" s="180" t="s">
        <v>473</v>
      </c>
      <c r="E1059" s="183" t="str">
        <f>CONCATENATE(SUM('Раздел 3'!Z13:Z13),"=",0)</f>
        <v>0=0</v>
      </c>
    </row>
    <row r="1060" spans="1:5" s="179" customFormat="1" ht="38.25">
      <c r="A1060" s="182">
        <f>IF((SUM('Раздел 3'!Z14:Z14)=0),"","Неверно!")</f>
      </c>
      <c r="B1060" s="181" t="s">
        <v>965</v>
      </c>
      <c r="C1060" s="180" t="s">
        <v>186</v>
      </c>
      <c r="D1060" s="180" t="s">
        <v>473</v>
      </c>
      <c r="E1060" s="183" t="str">
        <f>CONCATENATE(SUM('Раздел 3'!Z14:Z14),"=",0)</f>
        <v>0=0</v>
      </c>
    </row>
    <row r="1061" spans="1:5" s="179" customFormat="1" ht="38.25">
      <c r="A1061" s="182">
        <f>IF((SUM('Раздел 3'!Z15:Z15)=0),"","Неверно!")</f>
      </c>
      <c r="B1061" s="181" t="s">
        <v>965</v>
      </c>
      <c r="C1061" s="180" t="s">
        <v>186</v>
      </c>
      <c r="D1061" s="180" t="s">
        <v>473</v>
      </c>
      <c r="E1061" s="183" t="str">
        <f>CONCATENATE(SUM('Раздел 3'!Z15:Z15),"=",0)</f>
        <v>0=0</v>
      </c>
    </row>
    <row r="1062" spans="1:5" s="179" customFormat="1" ht="38.25">
      <c r="A1062" s="182">
        <f>IF((SUM('Раздел 3'!Z16:Z16)=0),"","Неверно!")</f>
      </c>
      <c r="B1062" s="181" t="s">
        <v>965</v>
      </c>
      <c r="C1062" s="180" t="s">
        <v>186</v>
      </c>
      <c r="D1062" s="180" t="s">
        <v>473</v>
      </c>
      <c r="E1062" s="183" t="str">
        <f>CONCATENATE(SUM('Раздел 3'!Z16:Z16),"=",0)</f>
        <v>0=0</v>
      </c>
    </row>
    <row r="1063" spans="1:5" s="179" customFormat="1" ht="38.25">
      <c r="A1063" s="182">
        <f>IF((SUM('Раздел 4'!V9:V9)=SUM('Раздел 3'!S10:S10)),"","Неверно!")</f>
      </c>
      <c r="B1063" s="181" t="s">
        <v>187</v>
      </c>
      <c r="C1063" s="180" t="s">
        <v>188</v>
      </c>
      <c r="D1063" s="180" t="s">
        <v>474</v>
      </c>
      <c r="E1063" s="183" t="str">
        <f>CONCATENATE(SUM('Раздел 4'!V9:V9),"=",SUM('Раздел 3'!S10:S10))</f>
        <v>0=0</v>
      </c>
    </row>
    <row r="1064" spans="1:5" s="179" customFormat="1" ht="38.25">
      <c r="A1064" s="182">
        <f>IF((SUM('Раздел 4'!G9:G9)=SUM('Раздел 4'!G54:G57)),"","Неверно!")</f>
      </c>
      <c r="B1064" s="181" t="s">
        <v>189</v>
      </c>
      <c r="C1064" s="180" t="s">
        <v>190</v>
      </c>
      <c r="D1064" s="180" t="s">
        <v>475</v>
      </c>
      <c r="E1064" s="183" t="str">
        <f>CONCATENATE(SUM('Раздел 4'!G9:G9),"=",SUM('Раздел 4'!G54:G57))</f>
        <v>1=1</v>
      </c>
    </row>
    <row r="1065" spans="1:5" s="179" customFormat="1" ht="38.25">
      <c r="A1065" s="182">
        <f>IF((SUM('Раздел 4'!H9:H9)=SUM('Раздел 4'!H54:H57)),"","Неверно!")</f>
      </c>
      <c r="B1065" s="181" t="s">
        <v>189</v>
      </c>
      <c r="C1065" s="180" t="s">
        <v>190</v>
      </c>
      <c r="D1065" s="180" t="s">
        <v>475</v>
      </c>
      <c r="E1065" s="183" t="str">
        <f>CONCATENATE(SUM('Раздел 4'!H9:H9),"=",SUM('Раздел 4'!H54:H57))</f>
        <v>0=0</v>
      </c>
    </row>
    <row r="1066" spans="1:5" s="179" customFormat="1" ht="38.25">
      <c r="A1066" s="182">
        <f>IF((SUM('Раздел 4'!I9:I9)=SUM('Раздел 4'!I54:I57)),"","Неверно!")</f>
      </c>
      <c r="B1066" s="181" t="s">
        <v>189</v>
      </c>
      <c r="C1066" s="180" t="s">
        <v>190</v>
      </c>
      <c r="D1066" s="180" t="s">
        <v>475</v>
      </c>
      <c r="E1066" s="183" t="str">
        <f>CONCATENATE(SUM('Раздел 4'!I9:I9),"=",SUM('Раздел 4'!I54:I57))</f>
        <v>0=0</v>
      </c>
    </row>
    <row r="1067" spans="1:5" s="179" customFormat="1" ht="38.25">
      <c r="A1067" s="182">
        <f>IF((SUM('Раздел 4'!J9:J9)=SUM('Раздел 4'!J54:J57)),"","Неверно!")</f>
      </c>
      <c r="B1067" s="181" t="s">
        <v>189</v>
      </c>
      <c r="C1067" s="180" t="s">
        <v>190</v>
      </c>
      <c r="D1067" s="180" t="s">
        <v>475</v>
      </c>
      <c r="E1067" s="183" t="str">
        <f>CONCATENATE(SUM('Раздел 4'!J9:J9),"=",SUM('Раздел 4'!J54:J57))</f>
        <v>1=1</v>
      </c>
    </row>
    <row r="1068" spans="1:5" s="179" customFormat="1" ht="38.25">
      <c r="A1068" s="182">
        <f>IF((SUM('Раздел 4'!K9:K9)=SUM('Раздел 4'!K54:K57)),"","Неверно!")</f>
      </c>
      <c r="B1068" s="181" t="s">
        <v>189</v>
      </c>
      <c r="C1068" s="180" t="s">
        <v>190</v>
      </c>
      <c r="D1068" s="180" t="s">
        <v>475</v>
      </c>
      <c r="E1068" s="183" t="str">
        <f>CONCATENATE(SUM('Раздел 4'!K9:K9),"=",SUM('Раздел 4'!K54:K57))</f>
        <v>0=0</v>
      </c>
    </row>
    <row r="1069" spans="1:5" s="179" customFormat="1" ht="38.25">
      <c r="A1069" s="182">
        <f>IF((SUM('Раздел 4'!L9:L9)=SUM('Раздел 4'!L54:L57)),"","Неверно!")</f>
      </c>
      <c r="B1069" s="181" t="s">
        <v>189</v>
      </c>
      <c r="C1069" s="180" t="s">
        <v>190</v>
      </c>
      <c r="D1069" s="180" t="s">
        <v>475</v>
      </c>
      <c r="E1069" s="183" t="str">
        <f>CONCATENATE(SUM('Раздел 4'!L9:L9),"=",SUM('Раздел 4'!L54:L57))</f>
        <v>0=0</v>
      </c>
    </row>
    <row r="1070" spans="1:5" s="179" customFormat="1" ht="38.25">
      <c r="A1070" s="182">
        <f>IF((SUM('Раздел 4'!M9:M9)=SUM('Раздел 4'!M54:M57)),"","Неверно!")</f>
      </c>
      <c r="B1070" s="181" t="s">
        <v>189</v>
      </c>
      <c r="C1070" s="180" t="s">
        <v>190</v>
      </c>
      <c r="D1070" s="180" t="s">
        <v>475</v>
      </c>
      <c r="E1070" s="183" t="str">
        <f>CONCATENATE(SUM('Раздел 4'!M9:M9),"=",SUM('Раздел 4'!M54:M57))</f>
        <v>2=2</v>
      </c>
    </row>
    <row r="1071" spans="1:5" s="179" customFormat="1" ht="38.25">
      <c r="A1071" s="182">
        <f>IF((SUM('Раздел 4'!N9:N9)=SUM('Раздел 4'!N54:N57)),"","Неверно!")</f>
      </c>
      <c r="B1071" s="181" t="s">
        <v>189</v>
      </c>
      <c r="C1071" s="180" t="s">
        <v>190</v>
      </c>
      <c r="D1071" s="180" t="s">
        <v>475</v>
      </c>
      <c r="E1071" s="183" t="str">
        <f>CONCATENATE(SUM('Раздел 4'!N9:N9),"=",SUM('Раздел 4'!N54:N57))</f>
        <v>0=0</v>
      </c>
    </row>
    <row r="1072" spans="1:5" s="179" customFormat="1" ht="38.25">
      <c r="A1072" s="182">
        <f>IF((SUM('Раздел 4'!O9:O9)=SUM('Раздел 4'!O54:O57)),"","Неверно!")</f>
      </c>
      <c r="B1072" s="181" t="s">
        <v>189</v>
      </c>
      <c r="C1072" s="180" t="s">
        <v>190</v>
      </c>
      <c r="D1072" s="180" t="s">
        <v>475</v>
      </c>
      <c r="E1072" s="183" t="str">
        <f>CONCATENATE(SUM('Раздел 4'!O9:O9),"=",SUM('Раздел 4'!O54:O57))</f>
        <v>0=0</v>
      </c>
    </row>
    <row r="1073" spans="1:5" s="179" customFormat="1" ht="38.25">
      <c r="A1073" s="182">
        <f>IF((SUM('Раздел 4'!P9:P9)=SUM('Раздел 4'!P54:P57)),"","Неверно!")</f>
      </c>
      <c r="B1073" s="181" t="s">
        <v>189</v>
      </c>
      <c r="C1073" s="180" t="s">
        <v>190</v>
      </c>
      <c r="D1073" s="180" t="s">
        <v>475</v>
      </c>
      <c r="E1073" s="183" t="str">
        <f>CONCATENATE(SUM('Раздел 4'!P9:P9),"=",SUM('Раздел 4'!P54:P57))</f>
        <v>1=1</v>
      </c>
    </row>
    <row r="1074" spans="1:5" s="179" customFormat="1" ht="38.25">
      <c r="A1074" s="182">
        <f>IF((SUM('Раздел 4'!Q9:Q9)=SUM('Раздел 4'!Q54:Q57)),"","Неверно!")</f>
      </c>
      <c r="B1074" s="181" t="s">
        <v>189</v>
      </c>
      <c r="C1074" s="180" t="s">
        <v>190</v>
      </c>
      <c r="D1074" s="180" t="s">
        <v>475</v>
      </c>
      <c r="E1074" s="183" t="str">
        <f>CONCATENATE(SUM('Раздел 4'!Q9:Q9),"=",SUM('Раздел 4'!Q54:Q57))</f>
        <v>6=6</v>
      </c>
    </row>
    <row r="1075" spans="1:5" s="179" customFormat="1" ht="38.25">
      <c r="A1075" s="182">
        <f>IF((SUM('Раздел 4'!R9:R9)=SUM('Раздел 4'!R54:R57)),"","Неверно!")</f>
      </c>
      <c r="B1075" s="181" t="s">
        <v>189</v>
      </c>
      <c r="C1075" s="180" t="s">
        <v>190</v>
      </c>
      <c r="D1075" s="180" t="s">
        <v>475</v>
      </c>
      <c r="E1075" s="183" t="str">
        <f>CONCATENATE(SUM('Раздел 4'!R9:R9),"=",SUM('Раздел 4'!R54:R57))</f>
        <v>10=10</v>
      </c>
    </row>
    <row r="1076" spans="1:5" s="179" customFormat="1" ht="38.25">
      <c r="A1076" s="182">
        <f>IF((SUM('Раздел 4'!S9:S9)=SUM('Раздел 4'!S54:S57)),"","Неверно!")</f>
      </c>
      <c r="B1076" s="181" t="s">
        <v>189</v>
      </c>
      <c r="C1076" s="180" t="s">
        <v>190</v>
      </c>
      <c r="D1076" s="180" t="s">
        <v>475</v>
      </c>
      <c r="E1076" s="183" t="str">
        <f>CONCATENATE(SUM('Раздел 4'!S9:S9),"=",SUM('Раздел 4'!S54:S57))</f>
        <v>0=0</v>
      </c>
    </row>
    <row r="1077" spans="1:5" s="179" customFormat="1" ht="38.25">
      <c r="A1077" s="182">
        <f>IF((SUM('Раздел 4'!T9:T9)=SUM('Раздел 4'!T54:T57)),"","Неверно!")</f>
      </c>
      <c r="B1077" s="181" t="s">
        <v>189</v>
      </c>
      <c r="C1077" s="180" t="s">
        <v>190</v>
      </c>
      <c r="D1077" s="180" t="s">
        <v>475</v>
      </c>
      <c r="E1077" s="183" t="str">
        <f>CONCATENATE(SUM('Раздел 4'!T9:T9),"=",SUM('Раздел 4'!T54:T57))</f>
        <v>17=17</v>
      </c>
    </row>
    <row r="1078" spans="1:5" s="179" customFormat="1" ht="38.25">
      <c r="A1078" s="182">
        <f>IF((SUM('Раздел 4'!U9:U9)=SUM('Раздел 4'!U54:U57)),"","Неверно!")</f>
      </c>
      <c r="B1078" s="181" t="s">
        <v>189</v>
      </c>
      <c r="C1078" s="180" t="s">
        <v>190</v>
      </c>
      <c r="D1078" s="180" t="s">
        <v>475</v>
      </c>
      <c r="E1078" s="183" t="str">
        <f>CONCATENATE(SUM('Раздел 4'!U9:U9),"=",SUM('Раздел 4'!U54:U57))</f>
        <v>0=0</v>
      </c>
    </row>
    <row r="1079" spans="1:5" s="179" customFormat="1" ht="38.25">
      <c r="A1079" s="182">
        <f>IF((SUM('Раздел 4'!V9:V9)=SUM('Раздел 4'!V54:V57)),"","Неверно!")</f>
      </c>
      <c r="B1079" s="181" t="s">
        <v>189</v>
      </c>
      <c r="C1079" s="180" t="s">
        <v>190</v>
      </c>
      <c r="D1079" s="180" t="s">
        <v>475</v>
      </c>
      <c r="E1079" s="183" t="str">
        <f>CONCATENATE(SUM('Раздел 4'!V9:V9),"=",SUM('Раздел 4'!V54:V57))</f>
        <v>0=0</v>
      </c>
    </row>
    <row r="1080" spans="1:5" s="179" customFormat="1" ht="38.25">
      <c r="A1080" s="182">
        <f>IF((SUM('Раздел 4'!W9:W9)=SUM('Раздел 4'!W54:W57)),"","Неверно!")</f>
      </c>
      <c r="B1080" s="181" t="s">
        <v>189</v>
      </c>
      <c r="C1080" s="180" t="s">
        <v>190</v>
      </c>
      <c r="D1080" s="180" t="s">
        <v>475</v>
      </c>
      <c r="E1080" s="183" t="str">
        <f>CONCATENATE(SUM('Раздел 4'!W9:W9),"=",SUM('Раздел 4'!W54:W57))</f>
        <v>7=7</v>
      </c>
    </row>
    <row r="1081" spans="1:5" s="179" customFormat="1" ht="38.25">
      <c r="A1081" s="182">
        <f>IF((SUM('Раздел 4'!X9:X9)=SUM('Раздел 4'!X54:X57)),"","Неверно!")</f>
      </c>
      <c r="B1081" s="181" t="s">
        <v>189</v>
      </c>
      <c r="C1081" s="180" t="s">
        <v>190</v>
      </c>
      <c r="D1081" s="180" t="s">
        <v>475</v>
      </c>
      <c r="E1081" s="183" t="str">
        <f>CONCATENATE(SUM('Раздел 4'!X9:X9),"=",SUM('Раздел 4'!X54:X57))</f>
        <v>4=4</v>
      </c>
    </row>
    <row r="1082" spans="1:5" s="179" customFormat="1" ht="38.25">
      <c r="A1082" s="182">
        <f>IF((SUM('Разделы 1, 2'!V18:V18)&lt;=SUM('Разделы 1, 2'!M18:M18)),"","Неверно!")</f>
      </c>
      <c r="B1082" s="181" t="s">
        <v>191</v>
      </c>
      <c r="C1082" s="180" t="s">
        <v>192</v>
      </c>
      <c r="D1082" s="180" t="s">
        <v>476</v>
      </c>
      <c r="E1082" s="183" t="str">
        <f>CONCATENATE(SUM('Разделы 1, 2'!V18:V18),"&lt;=",SUM('Разделы 1, 2'!M18:M18))</f>
        <v>10&lt;=41</v>
      </c>
    </row>
    <row r="1083" spans="1:5" s="179" customFormat="1" ht="38.25">
      <c r="A1083" s="182">
        <f>IF((SUM('Разделы 1, 2'!V19:V19)&lt;=SUM('Разделы 1, 2'!M19:M19)),"","Неверно!")</f>
      </c>
      <c r="B1083" s="181" t="s">
        <v>191</v>
      </c>
      <c r="C1083" s="180" t="s">
        <v>192</v>
      </c>
      <c r="D1083" s="180" t="s">
        <v>476</v>
      </c>
      <c r="E1083" s="183" t="str">
        <f>CONCATENATE(SUM('Разделы 1, 2'!V19:V19),"&lt;=",SUM('Разделы 1, 2'!M19:M19))</f>
        <v>8&lt;=35</v>
      </c>
    </row>
    <row r="1084" spans="1:5" s="179" customFormat="1" ht="38.25">
      <c r="A1084" s="182">
        <f>IF((SUM('Разделы 1, 2'!V20:V20)&lt;=SUM('Разделы 1, 2'!M20:M20)),"","Неверно!")</f>
      </c>
      <c r="B1084" s="181" t="s">
        <v>191</v>
      </c>
      <c r="C1084" s="180" t="s">
        <v>192</v>
      </c>
      <c r="D1084" s="180" t="s">
        <v>476</v>
      </c>
      <c r="E1084" s="183" t="str">
        <f>CONCATENATE(SUM('Разделы 1, 2'!V20:V20),"&lt;=",SUM('Разделы 1, 2'!M20:M20))</f>
        <v>0&lt;=0</v>
      </c>
    </row>
    <row r="1085" spans="1:5" s="179" customFormat="1" ht="38.25">
      <c r="A1085" s="182">
        <f>IF((SUM('Разделы 1, 2'!V21:V21)&lt;=SUM('Разделы 1, 2'!M21:M21)),"","Неверно!")</f>
      </c>
      <c r="B1085" s="181" t="s">
        <v>191</v>
      </c>
      <c r="C1085" s="180" t="s">
        <v>192</v>
      </c>
      <c r="D1085" s="180" t="s">
        <v>476</v>
      </c>
      <c r="E1085" s="183" t="str">
        <f>CONCATENATE(SUM('Разделы 1, 2'!V21:V21),"&lt;=",SUM('Разделы 1, 2'!M21:M21))</f>
        <v>0&lt;=1</v>
      </c>
    </row>
    <row r="1086" spans="1:5" s="179" customFormat="1" ht="38.25">
      <c r="A1086" s="182">
        <f>IF((SUM('Разделы 1, 2'!V22:V22)&lt;=SUM('Разделы 1, 2'!M22:M22)),"","Неверно!")</f>
      </c>
      <c r="B1086" s="181" t="s">
        <v>191</v>
      </c>
      <c r="C1086" s="180" t="s">
        <v>192</v>
      </c>
      <c r="D1086" s="180" t="s">
        <v>476</v>
      </c>
      <c r="E1086" s="183" t="str">
        <f>CONCATENATE(SUM('Разделы 1, 2'!V22:V22),"&lt;=",SUM('Разделы 1, 2'!M22:M22))</f>
        <v>2&lt;=5</v>
      </c>
    </row>
    <row r="1087" spans="1:5" s="179" customFormat="1" ht="38.25">
      <c r="A1087" s="182">
        <f>IF((SUM('Разделы 1, 2'!V23:V23)&lt;=SUM('Разделы 1, 2'!M23:M23)),"","Неверно!")</f>
      </c>
      <c r="B1087" s="181" t="s">
        <v>191</v>
      </c>
      <c r="C1087" s="180" t="s">
        <v>192</v>
      </c>
      <c r="D1087" s="180" t="s">
        <v>476</v>
      </c>
      <c r="E1087" s="183" t="str">
        <f>CONCATENATE(SUM('Разделы 1, 2'!V23:V23),"&lt;=",SUM('Разделы 1, 2'!M23:M23))</f>
        <v>0&lt;=0</v>
      </c>
    </row>
    <row r="1088" spans="1:5" s="179" customFormat="1" ht="38.25">
      <c r="A1088" s="182">
        <f>IF((SUM('Разделы 1, 2'!V24:V24)&lt;=SUM('Разделы 1, 2'!M24:M24)),"","Неверно!")</f>
      </c>
      <c r="B1088" s="181" t="s">
        <v>191</v>
      </c>
      <c r="C1088" s="180" t="s">
        <v>192</v>
      </c>
      <c r="D1088" s="180" t="s">
        <v>476</v>
      </c>
      <c r="E1088" s="183" t="str">
        <f>CONCATENATE(SUM('Разделы 1, 2'!V24:V24),"&lt;=",SUM('Разделы 1, 2'!M24:M24))</f>
        <v>0&lt;=0</v>
      </c>
    </row>
    <row r="1089" spans="1:5" s="179" customFormat="1" ht="38.25">
      <c r="A1089" s="182">
        <f>IF((SUM('Разделы 1, 2'!G10:H10)=SUM('Разделы 1, 2'!J10:J10)),"","Неверно!")</f>
      </c>
      <c r="B1089" s="181" t="s">
        <v>193</v>
      </c>
      <c r="C1089" s="180" t="s">
        <v>194</v>
      </c>
      <c r="D1089" s="180" t="s">
        <v>477</v>
      </c>
      <c r="E1089" s="183" t="str">
        <f>CONCATENATE(SUM('Разделы 1, 2'!G10:H10),"=",SUM('Разделы 1, 2'!J10:J10))</f>
        <v>541=541</v>
      </c>
    </row>
    <row r="1090" spans="1:5" s="179" customFormat="1" ht="38.25">
      <c r="A1090" s="182">
        <f>IF((SUM('Раздел 3'!AI17:AI17)=SUM('Разделы 1, 2'!L23:L23)),"","Неверно!")</f>
      </c>
      <c r="B1090" s="181" t="s">
        <v>195</v>
      </c>
      <c r="C1090" s="180" t="s">
        <v>196</v>
      </c>
      <c r="D1090" s="180" t="s">
        <v>478</v>
      </c>
      <c r="E1090" s="183" t="str">
        <f>CONCATENATE(SUM('Раздел 3'!AI17:AI17),"=",SUM('Разделы 1, 2'!L23:L23))</f>
        <v>0=0</v>
      </c>
    </row>
    <row r="1091" spans="1:5" s="179" customFormat="1" ht="38.25">
      <c r="A1091" s="182">
        <f>IF((SUM('Раздел 4'!L9:L9)=SUM('Раздел 3'!I10:I10)),"","Неверно!")</f>
      </c>
      <c r="B1091" s="181" t="s">
        <v>197</v>
      </c>
      <c r="C1091" s="180" t="s">
        <v>198</v>
      </c>
      <c r="D1091" s="180" t="s">
        <v>479</v>
      </c>
      <c r="E1091" s="183" t="str">
        <f>CONCATENATE(SUM('Раздел 4'!L9:L9),"=",SUM('Раздел 3'!I10:I10))</f>
        <v>0=0</v>
      </c>
    </row>
    <row r="1092" spans="1:5" s="179" customFormat="1" ht="63.75">
      <c r="A1092" s="182">
        <f>IF((SUM('Разделы 5, 6, 7, 8'!I5:I9)=SUM('Разделы 1, 2'!J18:J18)+SUM('Разделы 1, 2'!L18:L18)),"","Неверно!")</f>
      </c>
      <c r="B1092" s="181" t="s">
        <v>199</v>
      </c>
      <c r="C1092" s="180" t="s">
        <v>200</v>
      </c>
      <c r="D1092" s="180" t="s">
        <v>480</v>
      </c>
      <c r="E1092" s="183" t="str">
        <f>CONCATENATE(SUM('Разделы 5, 6, 7, 8'!I5:I9),"=",SUM('Разделы 1, 2'!J18:J18),"+",SUM('Разделы 1, 2'!L18:L18))</f>
        <v>41=13+28</v>
      </c>
    </row>
    <row r="1093" spans="1:5" s="179" customFormat="1" ht="63.75">
      <c r="A1093" s="182">
        <f>IF((SUM('Разделы 1, 2'!C18:C18)=SUM('Разделы 1, 2'!C19:C22)+SUM('Разделы 1, 2'!C24:C24)),"","Неверно!")</f>
      </c>
      <c r="B1093" s="181" t="s">
        <v>201</v>
      </c>
      <c r="C1093" s="180" t="s">
        <v>202</v>
      </c>
      <c r="D1093" s="180" t="s">
        <v>481</v>
      </c>
      <c r="E1093" s="183" t="str">
        <f>CONCATENATE(SUM('Разделы 1, 2'!C18:C18),"=",SUM('Разделы 1, 2'!C19:C22),"+",SUM('Разделы 1, 2'!C24:C24))</f>
        <v>2=2+0</v>
      </c>
    </row>
    <row r="1094" spans="1:5" s="179" customFormat="1" ht="63.75">
      <c r="A1094" s="182">
        <f>IF((SUM('Разделы 1, 2'!D18:D18)=SUM('Разделы 1, 2'!D19:D22)+SUM('Разделы 1, 2'!D24:D24)),"","Неверно!")</f>
      </c>
      <c r="B1094" s="181" t="s">
        <v>201</v>
      </c>
      <c r="C1094" s="180" t="s">
        <v>202</v>
      </c>
      <c r="D1094" s="180" t="s">
        <v>481</v>
      </c>
      <c r="E1094" s="183" t="str">
        <f>CONCATENATE(SUM('Разделы 1, 2'!D18:D18),"=",SUM('Разделы 1, 2'!D19:D22),"+",SUM('Разделы 1, 2'!D24:D24))</f>
        <v>39=39+0</v>
      </c>
    </row>
    <row r="1095" spans="1:5" s="179" customFormat="1" ht="63.75">
      <c r="A1095" s="182">
        <f>IF((SUM('Разделы 1, 2'!E18:E18)=SUM('Разделы 1, 2'!E19:E22)+SUM('Разделы 1, 2'!E24:E24)),"","Неверно!")</f>
      </c>
      <c r="B1095" s="181" t="s">
        <v>201</v>
      </c>
      <c r="C1095" s="180" t="s">
        <v>202</v>
      </c>
      <c r="D1095" s="180" t="s">
        <v>481</v>
      </c>
      <c r="E1095" s="183" t="str">
        <f>CONCATENATE(SUM('Разделы 1, 2'!E18:E18),"=",SUM('Разделы 1, 2'!E19:E22),"+",SUM('Разделы 1, 2'!E24:E24))</f>
        <v>0=0+0</v>
      </c>
    </row>
    <row r="1096" spans="1:5" s="179" customFormat="1" ht="63.75">
      <c r="A1096" s="182">
        <f>IF((SUM('Разделы 1, 2'!F18:F18)=SUM('Разделы 1, 2'!F19:F22)+SUM('Разделы 1, 2'!F24:F24)),"","Неверно!")</f>
      </c>
      <c r="B1096" s="181" t="s">
        <v>201</v>
      </c>
      <c r="C1096" s="180" t="s">
        <v>202</v>
      </c>
      <c r="D1096" s="180" t="s">
        <v>481</v>
      </c>
      <c r="E1096" s="183" t="str">
        <f>CONCATENATE(SUM('Разделы 1, 2'!F18:F18),"=",SUM('Разделы 1, 2'!F19:F22),"+",SUM('Разделы 1, 2'!F24:F24))</f>
        <v>0=0+0</v>
      </c>
    </row>
    <row r="1097" spans="1:5" s="179" customFormat="1" ht="63.75">
      <c r="A1097" s="182">
        <f>IF((SUM('Разделы 1, 2'!G18:G18)=SUM('Разделы 1, 2'!G19:G22)+SUM('Разделы 1, 2'!G24:G24)),"","Неверно!")</f>
      </c>
      <c r="B1097" s="181" t="s">
        <v>201</v>
      </c>
      <c r="C1097" s="180" t="s">
        <v>202</v>
      </c>
      <c r="D1097" s="180" t="s">
        <v>481</v>
      </c>
      <c r="E1097" s="183" t="str">
        <f>CONCATENATE(SUM('Разделы 1, 2'!G18:G18),"=",SUM('Разделы 1, 2'!G19:G22),"+",SUM('Разделы 1, 2'!G24:G24))</f>
        <v>0=0+0</v>
      </c>
    </row>
    <row r="1098" spans="1:5" s="179" customFormat="1" ht="63.75">
      <c r="A1098" s="182">
        <f>IF((SUM('Разделы 1, 2'!H18:H18)=SUM('Разделы 1, 2'!H19:H22)+SUM('Разделы 1, 2'!H24:H24)),"","Неверно!")</f>
      </c>
      <c r="B1098" s="181" t="s">
        <v>201</v>
      </c>
      <c r="C1098" s="180" t="s">
        <v>202</v>
      </c>
      <c r="D1098" s="180" t="s">
        <v>481</v>
      </c>
      <c r="E1098" s="183" t="str">
        <f>CONCATENATE(SUM('Разделы 1, 2'!H18:H18),"=",SUM('Разделы 1, 2'!H19:H22),"+",SUM('Разделы 1, 2'!H24:H24))</f>
        <v>1=1+0</v>
      </c>
    </row>
    <row r="1099" spans="1:5" s="179" customFormat="1" ht="63.75">
      <c r="A1099" s="182">
        <f>IF((SUM('Разделы 1, 2'!I18:I18)=SUM('Разделы 1, 2'!I19:I22)+SUM('Разделы 1, 2'!I24:I24)),"","Неверно!")</f>
      </c>
      <c r="B1099" s="181" t="s">
        <v>201</v>
      </c>
      <c r="C1099" s="180" t="s">
        <v>202</v>
      </c>
      <c r="D1099" s="180" t="s">
        <v>481</v>
      </c>
      <c r="E1099" s="183" t="str">
        <f>CONCATENATE(SUM('Разделы 1, 2'!I18:I18),"=",SUM('Разделы 1, 2'!I19:I22),"+",SUM('Разделы 1, 2'!I24:I24))</f>
        <v>13=13+0</v>
      </c>
    </row>
    <row r="1100" spans="1:5" s="179" customFormat="1" ht="63.75">
      <c r="A1100" s="182">
        <f>IF((SUM('Разделы 1, 2'!J18:J18)=SUM('Разделы 1, 2'!J19:J22)+SUM('Разделы 1, 2'!J24:J24)),"","Неверно!")</f>
      </c>
      <c r="B1100" s="181" t="s">
        <v>201</v>
      </c>
      <c r="C1100" s="180" t="s">
        <v>202</v>
      </c>
      <c r="D1100" s="180" t="s">
        <v>481</v>
      </c>
      <c r="E1100" s="183" t="str">
        <f>CONCATENATE(SUM('Разделы 1, 2'!J18:J18),"=",SUM('Разделы 1, 2'!J19:J22),"+",SUM('Разделы 1, 2'!J24:J24))</f>
        <v>13=13+0</v>
      </c>
    </row>
    <row r="1101" spans="1:5" s="179" customFormat="1" ht="63.75">
      <c r="A1101" s="182">
        <f>IF((SUM('Разделы 1, 2'!K18:K18)=SUM('Разделы 1, 2'!K19:K22)+SUM('Разделы 1, 2'!K24:K24)),"","Неверно!")</f>
      </c>
      <c r="B1101" s="181" t="s">
        <v>201</v>
      </c>
      <c r="C1101" s="180" t="s">
        <v>202</v>
      </c>
      <c r="D1101" s="180" t="s">
        <v>481</v>
      </c>
      <c r="E1101" s="183" t="str">
        <f>CONCATENATE(SUM('Разделы 1, 2'!K18:K18),"=",SUM('Разделы 1, 2'!K19:K22),"+",SUM('Разделы 1, 2'!K24:K24))</f>
        <v>28=28+0</v>
      </c>
    </row>
    <row r="1102" spans="1:5" s="179" customFormat="1" ht="63.75">
      <c r="A1102" s="182">
        <f>IF((SUM('Разделы 1, 2'!L18:L18)=SUM('Разделы 1, 2'!L19:L22)+SUM('Разделы 1, 2'!L24:L24)),"","Неверно!")</f>
      </c>
      <c r="B1102" s="181" t="s">
        <v>201</v>
      </c>
      <c r="C1102" s="180" t="s">
        <v>202</v>
      </c>
      <c r="D1102" s="180" t="s">
        <v>481</v>
      </c>
      <c r="E1102" s="183" t="str">
        <f>CONCATENATE(SUM('Разделы 1, 2'!L18:L18),"=",SUM('Разделы 1, 2'!L19:L22),"+",SUM('Разделы 1, 2'!L24:L24))</f>
        <v>28=28+0</v>
      </c>
    </row>
    <row r="1103" spans="1:5" s="179" customFormat="1" ht="63.75">
      <c r="A1103" s="182">
        <f>IF((SUM('Разделы 1, 2'!M18:M18)=SUM('Разделы 1, 2'!M19:M22)+SUM('Разделы 1, 2'!M24:M24)),"","Неверно!")</f>
      </c>
      <c r="B1103" s="181" t="s">
        <v>201</v>
      </c>
      <c r="C1103" s="180" t="s">
        <v>202</v>
      </c>
      <c r="D1103" s="180" t="s">
        <v>481</v>
      </c>
      <c r="E1103" s="183" t="str">
        <f>CONCATENATE(SUM('Разделы 1, 2'!M18:M18),"=",SUM('Разделы 1, 2'!M19:M22),"+",SUM('Разделы 1, 2'!M24:M24))</f>
        <v>41=41+0</v>
      </c>
    </row>
    <row r="1104" spans="1:5" s="179" customFormat="1" ht="63.75">
      <c r="A1104" s="182">
        <f>IF((SUM('Разделы 1, 2'!N18:N18)=SUM('Разделы 1, 2'!N19:N22)+SUM('Разделы 1, 2'!N24:N24)),"","Неверно!")</f>
      </c>
      <c r="B1104" s="181" t="s">
        <v>201</v>
      </c>
      <c r="C1104" s="180" t="s">
        <v>202</v>
      </c>
      <c r="D1104" s="180" t="s">
        <v>481</v>
      </c>
      <c r="E1104" s="183" t="str">
        <f>CONCATENATE(SUM('Разделы 1, 2'!N18:N18),"=",SUM('Разделы 1, 2'!N19:N22),"+",SUM('Разделы 1, 2'!N24:N24))</f>
        <v>42=42+0</v>
      </c>
    </row>
    <row r="1105" spans="1:5" s="179" customFormat="1" ht="63.75">
      <c r="A1105" s="182">
        <f>IF((SUM('Разделы 1, 2'!O18:O18)=SUM('Разделы 1, 2'!O19:O22)+SUM('Разделы 1, 2'!O24:O24)),"","Неверно!")</f>
      </c>
      <c r="B1105" s="181" t="s">
        <v>201</v>
      </c>
      <c r="C1105" s="180" t="s">
        <v>202</v>
      </c>
      <c r="D1105" s="180" t="s">
        <v>481</v>
      </c>
      <c r="E1105" s="183" t="str">
        <f>CONCATENATE(SUM('Разделы 1, 2'!O18:O18),"=",SUM('Разделы 1, 2'!O19:O22),"+",SUM('Разделы 1, 2'!O24:O24))</f>
        <v>0=0+0</v>
      </c>
    </row>
    <row r="1106" spans="1:5" s="179" customFormat="1" ht="63.75">
      <c r="A1106" s="182">
        <f>IF((SUM('Разделы 1, 2'!P18:P18)=SUM('Разделы 1, 2'!P19:P22)+SUM('Разделы 1, 2'!P24:P24)),"","Неверно!")</f>
      </c>
      <c r="B1106" s="181" t="s">
        <v>201</v>
      </c>
      <c r="C1106" s="180" t="s">
        <v>202</v>
      </c>
      <c r="D1106" s="180" t="s">
        <v>481</v>
      </c>
      <c r="E1106" s="183" t="str">
        <f>CONCATENATE(SUM('Разделы 1, 2'!P18:P18),"=",SUM('Разделы 1, 2'!P19:P22),"+",SUM('Разделы 1, 2'!P24:P24))</f>
        <v>0=0+0</v>
      </c>
    </row>
    <row r="1107" spans="1:5" s="179" customFormat="1" ht="63.75">
      <c r="A1107" s="182">
        <f>IF((SUM('Разделы 1, 2'!Q18:Q18)=SUM('Разделы 1, 2'!Q19:Q22)+SUM('Разделы 1, 2'!Q24:Q24)),"","Неверно!")</f>
      </c>
      <c r="B1107" s="181" t="s">
        <v>201</v>
      </c>
      <c r="C1107" s="180" t="s">
        <v>202</v>
      </c>
      <c r="D1107" s="180" t="s">
        <v>481</v>
      </c>
      <c r="E1107" s="183" t="str">
        <f>CONCATENATE(SUM('Разделы 1, 2'!Q18:Q18),"=",SUM('Разделы 1, 2'!Q19:Q22),"+",SUM('Разделы 1, 2'!Q24:Q24))</f>
        <v>0=0+0</v>
      </c>
    </row>
    <row r="1108" spans="1:5" s="179" customFormat="1" ht="63.75">
      <c r="A1108" s="182">
        <f>IF((SUM('Разделы 1, 2'!R18:R18)=SUM('Разделы 1, 2'!R19:R22)+SUM('Разделы 1, 2'!R24:R24)),"","Неверно!")</f>
      </c>
      <c r="B1108" s="181" t="s">
        <v>201</v>
      </c>
      <c r="C1108" s="180" t="s">
        <v>202</v>
      </c>
      <c r="D1108" s="180" t="s">
        <v>481</v>
      </c>
      <c r="E1108" s="183" t="str">
        <f>CONCATENATE(SUM('Разделы 1, 2'!R18:R18),"=",SUM('Разделы 1, 2'!R19:R22),"+",SUM('Разделы 1, 2'!R24:R24))</f>
        <v>5=5+0</v>
      </c>
    </row>
    <row r="1109" spans="1:5" s="179" customFormat="1" ht="63.75">
      <c r="A1109" s="182">
        <f>IF((SUM('Разделы 1, 2'!S18:S18)=SUM('Разделы 1, 2'!S19:S22)+SUM('Разделы 1, 2'!S24:S24)),"","Неверно!")</f>
      </c>
      <c r="B1109" s="181" t="s">
        <v>201</v>
      </c>
      <c r="C1109" s="180" t="s">
        <v>202</v>
      </c>
      <c r="D1109" s="180" t="s">
        <v>481</v>
      </c>
      <c r="E1109" s="183" t="str">
        <f>CONCATENATE(SUM('Разделы 1, 2'!S18:S18),"=",SUM('Разделы 1, 2'!S19:S22),"+",SUM('Разделы 1, 2'!S24:S24))</f>
        <v>2=2+0</v>
      </c>
    </row>
    <row r="1110" spans="1:5" s="179" customFormat="1" ht="63.75">
      <c r="A1110" s="182">
        <f>IF((SUM('Разделы 1, 2'!T18:T18)=SUM('Разделы 1, 2'!T19:T22)+SUM('Разделы 1, 2'!T24:T24)),"","Неверно!")</f>
      </c>
      <c r="B1110" s="181" t="s">
        <v>201</v>
      </c>
      <c r="C1110" s="180" t="s">
        <v>202</v>
      </c>
      <c r="D1110" s="180" t="s">
        <v>481</v>
      </c>
      <c r="E1110" s="183" t="str">
        <f>CONCATENATE(SUM('Разделы 1, 2'!T18:T18),"=",SUM('Разделы 1, 2'!T19:T22),"+",SUM('Разделы 1, 2'!T24:T24))</f>
        <v>0=0+0</v>
      </c>
    </row>
    <row r="1111" spans="1:5" s="179" customFormat="1" ht="63.75">
      <c r="A1111" s="182">
        <f>IF((SUM('Разделы 1, 2'!U18:U18)=SUM('Разделы 1, 2'!U19:U22)+SUM('Разделы 1, 2'!U24:U24)),"","Неверно!")</f>
      </c>
      <c r="B1111" s="181" t="s">
        <v>201</v>
      </c>
      <c r="C1111" s="180" t="s">
        <v>202</v>
      </c>
      <c r="D1111" s="180" t="s">
        <v>481</v>
      </c>
      <c r="E1111" s="183" t="str">
        <f>CONCATENATE(SUM('Разделы 1, 2'!U18:U18),"=",SUM('Разделы 1, 2'!U19:U22),"+",SUM('Разделы 1, 2'!U24:U24))</f>
        <v>0=0+0</v>
      </c>
    </row>
    <row r="1112" spans="1:5" s="179" customFormat="1" ht="63.75">
      <c r="A1112" s="182">
        <f>IF((SUM('Разделы 1, 2'!V18:V18)=SUM('Разделы 1, 2'!V19:V22)+SUM('Разделы 1, 2'!V24:V24)),"","Неверно!")</f>
      </c>
      <c r="B1112" s="181" t="s">
        <v>201</v>
      </c>
      <c r="C1112" s="180" t="s">
        <v>202</v>
      </c>
      <c r="D1112" s="180" t="s">
        <v>481</v>
      </c>
      <c r="E1112" s="183" t="str">
        <f>CONCATENATE(SUM('Разделы 1, 2'!V18:V18),"=",SUM('Разделы 1, 2'!V19:V22),"+",SUM('Разделы 1, 2'!V24:V24))</f>
        <v>10=10+0</v>
      </c>
    </row>
    <row r="1113" spans="1:5" s="179" customFormat="1" ht="63.75">
      <c r="A1113" s="182">
        <f>IF((SUM('Разделы 1, 2'!W18:W18)=SUM('Разделы 1, 2'!W19:W22)+SUM('Разделы 1, 2'!W24:W24)),"","Неверно!")</f>
      </c>
      <c r="B1113" s="181" t="s">
        <v>201</v>
      </c>
      <c r="C1113" s="180" t="s">
        <v>202</v>
      </c>
      <c r="D1113" s="180" t="s">
        <v>481</v>
      </c>
      <c r="E1113" s="183" t="str">
        <f>CONCATENATE(SUM('Разделы 1, 2'!W18:W18),"=",SUM('Разделы 1, 2'!W19:W22),"+",SUM('Разделы 1, 2'!W24:W24))</f>
        <v>10=10+0</v>
      </c>
    </row>
    <row r="1114" spans="1:5" s="179" customFormat="1" ht="63.75">
      <c r="A1114" s="182">
        <f>IF((SUM('Разделы 1, 2'!X18:X18)=SUM('Разделы 1, 2'!X19:X22)+SUM('Разделы 1, 2'!X24:X24)),"","Неверно!")</f>
      </c>
      <c r="B1114" s="181" t="s">
        <v>201</v>
      </c>
      <c r="C1114" s="180" t="s">
        <v>202</v>
      </c>
      <c r="D1114" s="180" t="s">
        <v>481</v>
      </c>
      <c r="E1114" s="183" t="str">
        <f>CONCATENATE(SUM('Разделы 1, 2'!X18:X18),"=",SUM('Разделы 1, 2'!X19:X22),"+",SUM('Разделы 1, 2'!X24:X24))</f>
        <v>0=0+0</v>
      </c>
    </row>
    <row r="1115" spans="1:5" s="179" customFormat="1" ht="38.25">
      <c r="A1115" s="182">
        <f>IF((SUM('Раздел 4'!AC9:AC9)=SUM('Раздел 3'!Z13:Z16)),"","Неверно!")</f>
      </c>
      <c r="B1115" s="181" t="s">
        <v>203</v>
      </c>
      <c r="C1115" s="180" t="s">
        <v>204</v>
      </c>
      <c r="D1115" s="180" t="s">
        <v>482</v>
      </c>
      <c r="E1115" s="183" t="str">
        <f>CONCATENATE(SUM('Раздел 4'!AC9:AC9),"=",SUM('Раздел 3'!Z13:Z16))</f>
        <v>0=0</v>
      </c>
    </row>
    <row r="1116" spans="1:5" s="179" customFormat="1" ht="38.25">
      <c r="A1116" s="182">
        <f>IF((SUM('Раздел 4'!AD9:AD9)=SUM('Раздел 3'!AA13:AA16)),"","Неверно!")</f>
      </c>
      <c r="B1116" s="181" t="s">
        <v>203</v>
      </c>
      <c r="C1116" s="180" t="s">
        <v>204</v>
      </c>
      <c r="D1116" s="180" t="s">
        <v>482</v>
      </c>
      <c r="E1116" s="183" t="str">
        <f>CONCATENATE(SUM('Раздел 4'!AD9:AD9),"=",SUM('Раздел 3'!AA13:AA16))</f>
        <v>0=0</v>
      </c>
    </row>
    <row r="1117" spans="1:5" s="179" customFormat="1" ht="63.75">
      <c r="A1117" s="182">
        <f>IF((SUM('Раздел 4'!AL10:AL10)=SUM('Раздел 4'!M10:M10)+SUM('Раздел 4'!T10:AE10)),"","Неверно!")</f>
      </c>
      <c r="B1117" s="181" t="s">
        <v>205</v>
      </c>
      <c r="C1117" s="180" t="s">
        <v>206</v>
      </c>
      <c r="D1117" s="180" t="s">
        <v>483</v>
      </c>
      <c r="E1117" s="183" t="str">
        <f>CONCATENATE(SUM('Раздел 4'!AL10:AL10),"=",SUM('Раздел 4'!M10:M10),"+",SUM('Раздел 4'!T10:AE10))</f>
        <v>0=0+0</v>
      </c>
    </row>
    <row r="1118" spans="1:5" s="179" customFormat="1" ht="63.75">
      <c r="A1118" s="182">
        <f>IF((SUM('Раздел 4'!AL11:AL11)=SUM('Раздел 4'!M11:M11)+SUM('Раздел 4'!T11:AE11)),"","Неверно!")</f>
      </c>
      <c r="B1118" s="181" t="s">
        <v>205</v>
      </c>
      <c r="C1118" s="180" t="s">
        <v>206</v>
      </c>
      <c r="D1118" s="180" t="s">
        <v>483</v>
      </c>
      <c r="E1118" s="183" t="str">
        <f>CONCATENATE(SUM('Раздел 4'!AL11:AL11),"=",SUM('Раздел 4'!M11:M11),"+",SUM('Раздел 4'!T11:AE11))</f>
        <v>0=0+0</v>
      </c>
    </row>
    <row r="1119" spans="1:5" s="179" customFormat="1" ht="63.75">
      <c r="A1119" s="182">
        <f>IF((SUM('Раздел 4'!AL12:AL12)=SUM('Раздел 4'!M12:M12)+SUM('Раздел 4'!T12:AE12)),"","Неверно!")</f>
      </c>
      <c r="B1119" s="181" t="s">
        <v>205</v>
      </c>
      <c r="C1119" s="180" t="s">
        <v>206</v>
      </c>
      <c r="D1119" s="180" t="s">
        <v>483</v>
      </c>
      <c r="E1119" s="183" t="str">
        <f>CONCATENATE(SUM('Раздел 4'!AL12:AL12),"=",SUM('Раздел 4'!M12:M12),"+",SUM('Раздел 4'!T12:AE12))</f>
        <v>2=0+2</v>
      </c>
    </row>
    <row r="1120" spans="1:5" s="179" customFormat="1" ht="63.75">
      <c r="A1120" s="182">
        <f>IF((SUM('Раздел 4'!AL13:AL13)=SUM('Раздел 4'!M13:M13)+SUM('Раздел 4'!T13:AE13)),"","Неверно!")</f>
      </c>
      <c r="B1120" s="181" t="s">
        <v>205</v>
      </c>
      <c r="C1120" s="180" t="s">
        <v>206</v>
      </c>
      <c r="D1120" s="180" t="s">
        <v>483</v>
      </c>
      <c r="E1120" s="183" t="str">
        <f>CONCATENATE(SUM('Раздел 4'!AL13:AL13),"=",SUM('Раздел 4'!M13:M13),"+",SUM('Раздел 4'!T13:AE13))</f>
        <v>0=0+0</v>
      </c>
    </row>
    <row r="1121" spans="1:5" s="179" customFormat="1" ht="63.75">
      <c r="A1121" s="182">
        <f>IF((SUM('Раздел 4'!AL14:AL14)=SUM('Раздел 4'!M14:M14)+SUM('Раздел 4'!T14:AE14)),"","Неверно!")</f>
      </c>
      <c r="B1121" s="181" t="s">
        <v>205</v>
      </c>
      <c r="C1121" s="180" t="s">
        <v>206</v>
      </c>
      <c r="D1121" s="180" t="s">
        <v>483</v>
      </c>
      <c r="E1121" s="183" t="str">
        <f>CONCATENATE(SUM('Раздел 4'!AL14:AL14),"=",SUM('Раздел 4'!M14:M14),"+",SUM('Раздел 4'!T14:AE14))</f>
        <v>2=0+2</v>
      </c>
    </row>
    <row r="1122" spans="1:5" s="179" customFormat="1" ht="63.75">
      <c r="A1122" s="182">
        <f>IF((SUM('Раздел 4'!AL15:AL15)=SUM('Раздел 4'!M15:M15)+SUM('Раздел 4'!T15:AE15)),"","Неверно!")</f>
      </c>
      <c r="B1122" s="181" t="s">
        <v>205</v>
      </c>
      <c r="C1122" s="180" t="s">
        <v>206</v>
      </c>
      <c r="D1122" s="180" t="s">
        <v>483</v>
      </c>
      <c r="E1122" s="183" t="str">
        <f>CONCATENATE(SUM('Раздел 4'!AL15:AL15),"=",SUM('Раздел 4'!M15:M15),"+",SUM('Раздел 4'!T15:AE15))</f>
        <v>0=0+0</v>
      </c>
    </row>
    <row r="1123" spans="1:5" s="179" customFormat="1" ht="63.75">
      <c r="A1123" s="182">
        <f>IF((SUM('Раздел 4'!AL16:AL16)=SUM('Раздел 4'!M16:M16)+SUM('Раздел 4'!T16:AE16)),"","Неверно!")</f>
      </c>
      <c r="B1123" s="181" t="s">
        <v>205</v>
      </c>
      <c r="C1123" s="180" t="s">
        <v>206</v>
      </c>
      <c r="D1123" s="180" t="s">
        <v>483</v>
      </c>
      <c r="E1123" s="183" t="str">
        <f>CONCATENATE(SUM('Раздел 4'!AL16:AL16),"=",SUM('Раздел 4'!M16:M16),"+",SUM('Раздел 4'!T16:AE16))</f>
        <v>7=0+7</v>
      </c>
    </row>
    <row r="1124" spans="1:5" s="179" customFormat="1" ht="63.75">
      <c r="A1124" s="182">
        <f>IF((SUM('Раздел 4'!AL17:AL17)=SUM('Раздел 4'!M17:M17)+SUM('Раздел 4'!T17:AE17)),"","Неверно!")</f>
      </c>
      <c r="B1124" s="181" t="s">
        <v>205</v>
      </c>
      <c r="C1124" s="180" t="s">
        <v>206</v>
      </c>
      <c r="D1124" s="180" t="s">
        <v>483</v>
      </c>
      <c r="E1124" s="183" t="str">
        <f>CONCATENATE(SUM('Раздел 4'!AL17:AL17),"=",SUM('Раздел 4'!M17:M17),"+",SUM('Раздел 4'!T17:AE17))</f>
        <v>0=0+0</v>
      </c>
    </row>
    <row r="1125" spans="1:5" s="179" customFormat="1" ht="63.75">
      <c r="A1125" s="182">
        <f>IF((SUM('Раздел 4'!AL18:AL18)=SUM('Раздел 4'!M18:M18)+SUM('Раздел 4'!T18:AE18)),"","Неверно!")</f>
      </c>
      <c r="B1125" s="181" t="s">
        <v>205</v>
      </c>
      <c r="C1125" s="180" t="s">
        <v>206</v>
      </c>
      <c r="D1125" s="180" t="s">
        <v>483</v>
      </c>
      <c r="E1125" s="183" t="str">
        <f>CONCATENATE(SUM('Раздел 4'!AL18:AL18),"=",SUM('Раздел 4'!M18:M18),"+",SUM('Раздел 4'!T18:AE18))</f>
        <v>1=0+1</v>
      </c>
    </row>
    <row r="1126" spans="1:5" s="179" customFormat="1" ht="63.75">
      <c r="A1126" s="182">
        <f>IF((SUM('Раздел 4'!AL19:AL19)=SUM('Раздел 4'!M19:M19)+SUM('Раздел 4'!T19:AE19)),"","Неверно!")</f>
      </c>
      <c r="B1126" s="181" t="s">
        <v>205</v>
      </c>
      <c r="C1126" s="180" t="s">
        <v>206</v>
      </c>
      <c r="D1126" s="180" t="s">
        <v>483</v>
      </c>
      <c r="E1126" s="183" t="str">
        <f>CONCATENATE(SUM('Раздел 4'!AL19:AL19),"=",SUM('Раздел 4'!M19:M19),"+",SUM('Раздел 4'!T19:AE19))</f>
        <v>0=0+0</v>
      </c>
    </row>
    <row r="1127" spans="1:5" s="179" customFormat="1" ht="63.75">
      <c r="A1127" s="182">
        <f>IF((SUM('Раздел 4'!AL20:AL20)=SUM('Раздел 4'!M20:M20)+SUM('Раздел 4'!T20:AE20)),"","Неверно!")</f>
      </c>
      <c r="B1127" s="181" t="s">
        <v>205</v>
      </c>
      <c r="C1127" s="180" t="s">
        <v>206</v>
      </c>
      <c r="D1127" s="180" t="s">
        <v>483</v>
      </c>
      <c r="E1127" s="183" t="str">
        <f>CONCATENATE(SUM('Раздел 4'!AL20:AL20),"=",SUM('Раздел 4'!M20:M20),"+",SUM('Раздел 4'!T20:AE20))</f>
        <v>4=0+4</v>
      </c>
    </row>
    <row r="1128" spans="1:5" s="179" customFormat="1" ht="63.75">
      <c r="A1128" s="182">
        <f>IF((SUM('Раздел 4'!AL21:AL21)=SUM('Раздел 4'!M21:M21)+SUM('Раздел 4'!T21:AE21)),"","Неверно!")</f>
      </c>
      <c r="B1128" s="181" t="s">
        <v>205</v>
      </c>
      <c r="C1128" s="180" t="s">
        <v>206</v>
      </c>
      <c r="D1128" s="180" t="s">
        <v>483</v>
      </c>
      <c r="E1128" s="183" t="str">
        <f>CONCATENATE(SUM('Раздел 4'!AL21:AL21),"=",SUM('Раздел 4'!M21:M21),"+",SUM('Раздел 4'!T21:AE21))</f>
        <v>1=0+1</v>
      </c>
    </row>
    <row r="1129" spans="1:5" s="179" customFormat="1" ht="63.75">
      <c r="A1129" s="182">
        <f>IF((SUM('Раздел 4'!AL22:AL22)=SUM('Раздел 4'!M22:M22)+SUM('Раздел 4'!T22:AE22)),"","Неверно!")</f>
      </c>
      <c r="B1129" s="181" t="s">
        <v>205</v>
      </c>
      <c r="C1129" s="180" t="s">
        <v>206</v>
      </c>
      <c r="D1129" s="180" t="s">
        <v>483</v>
      </c>
      <c r="E1129" s="183" t="str">
        <f>CONCATENATE(SUM('Раздел 4'!AL22:AL22),"=",SUM('Раздел 4'!M22:M22),"+",SUM('Раздел 4'!T22:AE22))</f>
        <v>0=0+0</v>
      </c>
    </row>
    <row r="1130" spans="1:5" s="179" customFormat="1" ht="63.75">
      <c r="A1130" s="182">
        <f>IF((SUM('Раздел 4'!AL23:AL23)=SUM('Раздел 4'!M23:M23)+SUM('Раздел 4'!T23:AE23)),"","Неверно!")</f>
      </c>
      <c r="B1130" s="181" t="s">
        <v>205</v>
      </c>
      <c r="C1130" s="180" t="s">
        <v>206</v>
      </c>
      <c r="D1130" s="180" t="s">
        <v>483</v>
      </c>
      <c r="E1130" s="183" t="str">
        <f>CONCATENATE(SUM('Раздел 4'!AL23:AL23),"=",SUM('Раздел 4'!M23:M23),"+",SUM('Раздел 4'!T23:AE23))</f>
        <v>0=0+0</v>
      </c>
    </row>
    <row r="1131" spans="1:5" s="179" customFormat="1" ht="63.75">
      <c r="A1131" s="182">
        <f>IF((SUM('Раздел 4'!AL24:AL24)=SUM('Раздел 4'!M24:M24)+SUM('Раздел 4'!T24:AE24)),"","Неверно!")</f>
      </c>
      <c r="B1131" s="181" t="s">
        <v>205</v>
      </c>
      <c r="C1131" s="180" t="s">
        <v>206</v>
      </c>
      <c r="D1131" s="180" t="s">
        <v>483</v>
      </c>
      <c r="E1131" s="183" t="str">
        <f>CONCATENATE(SUM('Раздел 4'!AL24:AL24),"=",SUM('Раздел 4'!M24:M24),"+",SUM('Раздел 4'!T24:AE24))</f>
        <v>1=1+0</v>
      </c>
    </row>
    <row r="1132" spans="1:5" s="179" customFormat="1" ht="63.75">
      <c r="A1132" s="182">
        <f>IF((SUM('Раздел 4'!AL25:AL25)=SUM('Раздел 4'!M25:M25)+SUM('Раздел 4'!T25:AE25)),"","Неверно!")</f>
      </c>
      <c r="B1132" s="181" t="s">
        <v>205</v>
      </c>
      <c r="C1132" s="180" t="s">
        <v>206</v>
      </c>
      <c r="D1132" s="180" t="s">
        <v>483</v>
      </c>
      <c r="E1132" s="183" t="str">
        <f>CONCATENATE(SUM('Раздел 4'!AL25:AL25),"=",SUM('Раздел 4'!M25:M25),"+",SUM('Раздел 4'!T25:AE25))</f>
        <v>0=0+0</v>
      </c>
    </row>
    <row r="1133" spans="1:5" s="179" customFormat="1" ht="63.75">
      <c r="A1133" s="182">
        <f>IF((SUM('Раздел 4'!AL26:AL26)=SUM('Раздел 4'!M26:M26)+SUM('Раздел 4'!T26:AE26)),"","Неверно!")</f>
      </c>
      <c r="B1133" s="181" t="s">
        <v>205</v>
      </c>
      <c r="C1133" s="180" t="s">
        <v>206</v>
      </c>
      <c r="D1133" s="180" t="s">
        <v>483</v>
      </c>
      <c r="E1133" s="183" t="str">
        <f>CONCATENATE(SUM('Раздел 4'!AL26:AL26),"=",SUM('Раздел 4'!M26:M26),"+",SUM('Раздел 4'!T26:AE26))</f>
        <v>0=0+0</v>
      </c>
    </row>
    <row r="1134" spans="1:5" s="179" customFormat="1" ht="63.75">
      <c r="A1134" s="182">
        <f>IF((SUM('Раздел 4'!AL27:AL27)=SUM('Раздел 4'!M27:M27)+SUM('Раздел 4'!T27:AE27)),"","Неверно!")</f>
      </c>
      <c r="B1134" s="181" t="s">
        <v>205</v>
      </c>
      <c r="C1134" s="180" t="s">
        <v>206</v>
      </c>
      <c r="D1134" s="180" t="s">
        <v>483</v>
      </c>
      <c r="E1134" s="183" t="str">
        <f>CONCATENATE(SUM('Раздел 4'!AL27:AL27),"=",SUM('Раздел 4'!M27:M27),"+",SUM('Раздел 4'!T27:AE27))</f>
        <v>0=0+0</v>
      </c>
    </row>
    <row r="1135" spans="1:5" s="179" customFormat="1" ht="63.75">
      <c r="A1135" s="182">
        <f>IF((SUM('Раздел 4'!AL28:AL28)=SUM('Раздел 4'!M28:M28)+SUM('Раздел 4'!T28:AE28)),"","Неверно!")</f>
      </c>
      <c r="B1135" s="181" t="s">
        <v>205</v>
      </c>
      <c r="C1135" s="180" t="s">
        <v>206</v>
      </c>
      <c r="D1135" s="180" t="s">
        <v>483</v>
      </c>
      <c r="E1135" s="183" t="str">
        <f>CONCATENATE(SUM('Раздел 4'!AL28:AL28),"=",SUM('Раздел 4'!M28:M28),"+",SUM('Раздел 4'!T28:AE28))</f>
        <v>0=0+0</v>
      </c>
    </row>
    <row r="1136" spans="1:5" s="179" customFormat="1" ht="63.75">
      <c r="A1136" s="182">
        <f>IF((SUM('Раздел 4'!AL29:AL29)=SUM('Раздел 4'!M29:M29)+SUM('Раздел 4'!T29:AE29)),"","Неверно!")</f>
      </c>
      <c r="B1136" s="181" t="s">
        <v>205</v>
      </c>
      <c r="C1136" s="180" t="s">
        <v>206</v>
      </c>
      <c r="D1136" s="180" t="s">
        <v>483</v>
      </c>
      <c r="E1136" s="183" t="str">
        <f>CONCATENATE(SUM('Раздел 4'!AL29:AL29),"=",SUM('Раздел 4'!M29:M29),"+",SUM('Раздел 4'!T29:AE29))</f>
        <v>0=0+0</v>
      </c>
    </row>
    <row r="1137" spans="1:5" s="179" customFormat="1" ht="63.75">
      <c r="A1137" s="182">
        <f>IF((SUM('Раздел 4'!AL30:AL30)=SUM('Раздел 4'!M30:M30)+SUM('Раздел 4'!T30:AE30)),"","Неверно!")</f>
      </c>
      <c r="B1137" s="181" t="s">
        <v>205</v>
      </c>
      <c r="C1137" s="180" t="s">
        <v>206</v>
      </c>
      <c r="D1137" s="180" t="s">
        <v>483</v>
      </c>
      <c r="E1137" s="183" t="str">
        <f>CONCATENATE(SUM('Раздел 4'!AL30:AL30),"=",SUM('Раздел 4'!M30:M30),"+",SUM('Раздел 4'!T30:AE30))</f>
        <v>0=0+0</v>
      </c>
    </row>
    <row r="1138" spans="1:5" s="179" customFormat="1" ht="63.75">
      <c r="A1138" s="182">
        <f>IF((SUM('Раздел 4'!AL31:AL31)=SUM('Раздел 4'!M31:M31)+SUM('Раздел 4'!T31:AE31)),"","Неверно!")</f>
      </c>
      <c r="B1138" s="181" t="s">
        <v>205</v>
      </c>
      <c r="C1138" s="180" t="s">
        <v>206</v>
      </c>
      <c r="D1138" s="180" t="s">
        <v>483</v>
      </c>
      <c r="E1138" s="183" t="str">
        <f>CONCATENATE(SUM('Раздел 4'!AL31:AL31),"=",SUM('Раздел 4'!M31:M31),"+",SUM('Раздел 4'!T31:AE31))</f>
        <v>0=0+0</v>
      </c>
    </row>
    <row r="1139" spans="1:5" s="179" customFormat="1" ht="63.75">
      <c r="A1139" s="182">
        <f>IF((SUM('Раздел 4'!AL32:AL32)=SUM('Раздел 4'!M32:M32)+SUM('Раздел 4'!T32:AE32)),"","Неверно!")</f>
      </c>
      <c r="B1139" s="181" t="s">
        <v>205</v>
      </c>
      <c r="C1139" s="180" t="s">
        <v>206</v>
      </c>
      <c r="D1139" s="180" t="s">
        <v>483</v>
      </c>
      <c r="E1139" s="183" t="str">
        <f>CONCATENATE(SUM('Раздел 4'!AL32:AL32),"=",SUM('Раздел 4'!M32:M32),"+",SUM('Раздел 4'!T32:AE32))</f>
        <v>0=0+0</v>
      </c>
    </row>
    <row r="1140" spans="1:5" s="179" customFormat="1" ht="63.75">
      <c r="A1140" s="182">
        <f>IF((SUM('Раздел 4'!AL33:AL33)=SUM('Раздел 4'!M33:M33)+SUM('Раздел 4'!T33:AE33)),"","Неверно!")</f>
      </c>
      <c r="B1140" s="181" t="s">
        <v>205</v>
      </c>
      <c r="C1140" s="180" t="s">
        <v>206</v>
      </c>
      <c r="D1140" s="180" t="s">
        <v>483</v>
      </c>
      <c r="E1140" s="183" t="str">
        <f>CONCATENATE(SUM('Раздел 4'!AL33:AL33),"=",SUM('Раздел 4'!M33:M33),"+",SUM('Раздел 4'!T33:AE33))</f>
        <v>18=1+17</v>
      </c>
    </row>
    <row r="1141" spans="1:5" s="179" customFormat="1" ht="63.75">
      <c r="A1141" s="182">
        <f>IF((SUM('Раздел 4'!AL34:AL34)=SUM('Раздел 4'!M34:M34)+SUM('Раздел 4'!T34:AE34)),"","Неверно!")</f>
      </c>
      <c r="B1141" s="181" t="s">
        <v>205</v>
      </c>
      <c r="C1141" s="180" t="s">
        <v>206</v>
      </c>
      <c r="D1141" s="180" t="s">
        <v>483</v>
      </c>
      <c r="E1141" s="183" t="str">
        <f>CONCATENATE(SUM('Раздел 4'!AL34:AL34),"=",SUM('Раздел 4'!M34:M34),"+",SUM('Раздел 4'!T34:AE34))</f>
        <v>0=0+0</v>
      </c>
    </row>
    <row r="1142" spans="1:5" s="179" customFormat="1" ht="63.75">
      <c r="A1142" s="182">
        <f>IF((SUM('Раздел 4'!AL35:AL35)=SUM('Раздел 4'!M35:M35)+SUM('Раздел 4'!T35:AE35)),"","Неверно!")</f>
      </c>
      <c r="B1142" s="181" t="s">
        <v>205</v>
      </c>
      <c r="C1142" s="180" t="s">
        <v>206</v>
      </c>
      <c r="D1142" s="180" t="s">
        <v>483</v>
      </c>
      <c r="E1142" s="183" t="str">
        <f>CONCATENATE(SUM('Раздел 4'!AL35:AL35),"=",SUM('Раздел 4'!M35:M35),"+",SUM('Раздел 4'!T35:AE35))</f>
        <v>1=0+1</v>
      </c>
    </row>
    <row r="1143" spans="1:5" s="179" customFormat="1" ht="63.75">
      <c r="A1143" s="182">
        <f>IF((SUM('Раздел 4'!AL36:AL36)=SUM('Раздел 4'!M36:M36)+SUM('Раздел 4'!T36:AE36)),"","Неверно!")</f>
      </c>
      <c r="B1143" s="181" t="s">
        <v>205</v>
      </c>
      <c r="C1143" s="180" t="s">
        <v>206</v>
      </c>
      <c r="D1143" s="180" t="s">
        <v>483</v>
      </c>
      <c r="E1143" s="183" t="str">
        <f>CONCATENATE(SUM('Раздел 4'!AL36:AL36),"=",SUM('Раздел 4'!M36:M36),"+",SUM('Раздел 4'!T36:AE36))</f>
        <v>1=0+1</v>
      </c>
    </row>
    <row r="1144" spans="1:5" s="179" customFormat="1" ht="63.75">
      <c r="A1144" s="182">
        <f>IF((SUM('Раздел 4'!AL37:AL37)=SUM('Раздел 4'!M37:M37)+SUM('Раздел 4'!T37:AE37)),"","Неверно!")</f>
      </c>
      <c r="B1144" s="181" t="s">
        <v>205</v>
      </c>
      <c r="C1144" s="180" t="s">
        <v>206</v>
      </c>
      <c r="D1144" s="180" t="s">
        <v>483</v>
      </c>
      <c r="E1144" s="183" t="str">
        <f>CONCATENATE(SUM('Раздел 4'!AL37:AL37),"=",SUM('Раздел 4'!M37:M37),"+",SUM('Раздел 4'!T37:AE37))</f>
        <v>0=0+0</v>
      </c>
    </row>
    <row r="1145" spans="1:5" s="179" customFormat="1" ht="63.75">
      <c r="A1145" s="182">
        <f>IF((SUM('Раздел 4'!AL38:AL38)=SUM('Раздел 4'!M38:M38)+SUM('Раздел 4'!T38:AE38)),"","Неверно!")</f>
      </c>
      <c r="B1145" s="181" t="s">
        <v>205</v>
      </c>
      <c r="C1145" s="180" t="s">
        <v>206</v>
      </c>
      <c r="D1145" s="180" t="s">
        <v>483</v>
      </c>
      <c r="E1145" s="183" t="str">
        <f>CONCATENATE(SUM('Раздел 4'!AL38:AL38),"=",SUM('Раздел 4'!M38:M38),"+",SUM('Раздел 4'!T38:AE38))</f>
        <v>0=0+0</v>
      </c>
    </row>
    <row r="1146" spans="1:5" s="179" customFormat="1" ht="63.75">
      <c r="A1146" s="182">
        <f>IF((SUM('Раздел 4'!AL39:AL39)=SUM('Раздел 4'!M39:M39)+SUM('Раздел 4'!T39:AE39)),"","Неверно!")</f>
      </c>
      <c r="B1146" s="181" t="s">
        <v>205</v>
      </c>
      <c r="C1146" s="180" t="s">
        <v>206</v>
      </c>
      <c r="D1146" s="180" t="s">
        <v>483</v>
      </c>
      <c r="E1146" s="183" t="str">
        <f>CONCATENATE(SUM('Раздел 4'!AL39:AL39),"=",SUM('Раздел 4'!M39:M39),"+",SUM('Раздел 4'!T39:AE39))</f>
        <v>0=0+0</v>
      </c>
    </row>
    <row r="1147" spans="1:5" s="179" customFormat="1" ht="63.75">
      <c r="A1147" s="182">
        <f>IF((SUM('Раздел 4'!AL40:AL40)=SUM('Раздел 4'!M40:M40)+SUM('Раздел 4'!T40:AE40)),"","Неверно!")</f>
      </c>
      <c r="B1147" s="181" t="s">
        <v>205</v>
      </c>
      <c r="C1147" s="180" t="s">
        <v>206</v>
      </c>
      <c r="D1147" s="180" t="s">
        <v>483</v>
      </c>
      <c r="E1147" s="183" t="str">
        <f>CONCATENATE(SUM('Раздел 4'!AL40:AL40),"=",SUM('Раздел 4'!M40:M40),"+",SUM('Раздел 4'!T40:AE40))</f>
        <v>0=0+0</v>
      </c>
    </row>
    <row r="1148" spans="1:5" s="179" customFormat="1" ht="63.75">
      <c r="A1148" s="182">
        <f>IF((SUM('Раздел 4'!AL41:AL41)=SUM('Раздел 4'!M41:M41)+SUM('Раздел 4'!T41:AE41)),"","Неверно!")</f>
      </c>
      <c r="B1148" s="181" t="s">
        <v>205</v>
      </c>
      <c r="C1148" s="180" t="s">
        <v>206</v>
      </c>
      <c r="D1148" s="180" t="s">
        <v>483</v>
      </c>
      <c r="E1148" s="183" t="str">
        <f>CONCATENATE(SUM('Раздел 4'!AL41:AL41),"=",SUM('Раздел 4'!M41:M41),"+",SUM('Раздел 4'!T41:AE41))</f>
        <v>1=0+1</v>
      </c>
    </row>
    <row r="1149" spans="1:5" s="179" customFormat="1" ht="63.75">
      <c r="A1149" s="182">
        <f>IF((SUM('Раздел 4'!AL42:AL42)=SUM('Раздел 4'!M42:M42)+SUM('Раздел 4'!T42:AE42)),"","Неверно!")</f>
      </c>
      <c r="B1149" s="181" t="s">
        <v>205</v>
      </c>
      <c r="C1149" s="180" t="s">
        <v>206</v>
      </c>
      <c r="D1149" s="180" t="s">
        <v>483</v>
      </c>
      <c r="E1149" s="183" t="str">
        <f>CONCATENATE(SUM('Раздел 4'!AL42:AL42),"=",SUM('Раздел 4'!M42:M42),"+",SUM('Раздел 4'!T42:AE42))</f>
        <v>1=0+1</v>
      </c>
    </row>
    <row r="1150" spans="1:5" s="179" customFormat="1" ht="63.75">
      <c r="A1150" s="182">
        <f>IF((SUM('Раздел 4'!AL43:AL43)=SUM('Раздел 4'!M43:M43)+SUM('Раздел 4'!T43:AE43)),"","Неверно!")</f>
      </c>
      <c r="B1150" s="181" t="s">
        <v>205</v>
      </c>
      <c r="C1150" s="180" t="s">
        <v>206</v>
      </c>
      <c r="D1150" s="180" t="s">
        <v>483</v>
      </c>
      <c r="E1150" s="183" t="str">
        <f>CONCATENATE(SUM('Раздел 4'!AL43:AL43),"=",SUM('Раздел 4'!M43:M43),"+",SUM('Раздел 4'!T43:AE43))</f>
        <v>0=0+0</v>
      </c>
    </row>
    <row r="1151" spans="1:5" s="179" customFormat="1" ht="63.75">
      <c r="A1151" s="182">
        <f>IF((SUM('Раздел 4'!AL44:AL44)=SUM('Раздел 4'!M44:M44)+SUM('Раздел 4'!T44:AE44)),"","Неверно!")</f>
      </c>
      <c r="B1151" s="181" t="s">
        <v>205</v>
      </c>
      <c r="C1151" s="180" t="s">
        <v>206</v>
      </c>
      <c r="D1151" s="180" t="s">
        <v>483</v>
      </c>
      <c r="E1151" s="183" t="str">
        <f>CONCATENATE(SUM('Раздел 4'!AL44:AL44),"=",SUM('Раздел 4'!M44:M44),"+",SUM('Раздел 4'!T44:AE44))</f>
        <v>0=0+0</v>
      </c>
    </row>
    <row r="1152" spans="1:5" s="179" customFormat="1" ht="63.75">
      <c r="A1152" s="182">
        <f>IF((SUM('Раздел 4'!AL45:AL45)=SUM('Раздел 4'!M45:M45)+SUM('Раздел 4'!T45:AE45)),"","Неверно!")</f>
      </c>
      <c r="B1152" s="181" t="s">
        <v>205</v>
      </c>
      <c r="C1152" s="180" t="s">
        <v>206</v>
      </c>
      <c r="D1152" s="180" t="s">
        <v>483</v>
      </c>
      <c r="E1152" s="183" t="str">
        <f>CONCATENATE(SUM('Раздел 4'!AL45:AL45),"=",SUM('Раздел 4'!M45:M45),"+",SUM('Раздел 4'!T45:AE45))</f>
        <v>1=0+1</v>
      </c>
    </row>
    <row r="1153" spans="1:5" s="179" customFormat="1" ht="63.75">
      <c r="A1153" s="182">
        <f>IF((SUM('Раздел 4'!AL46:AL46)=SUM('Раздел 4'!M46:M46)+SUM('Раздел 4'!T46:AE46)),"","Неверно!")</f>
      </c>
      <c r="B1153" s="181" t="s">
        <v>205</v>
      </c>
      <c r="C1153" s="180" t="s">
        <v>206</v>
      </c>
      <c r="D1153" s="180" t="s">
        <v>483</v>
      </c>
      <c r="E1153" s="183" t="str">
        <f>CONCATENATE(SUM('Раздел 4'!AL46:AL46),"=",SUM('Раздел 4'!M46:M46),"+",SUM('Раздел 4'!T46:AE46))</f>
        <v>2=0+2</v>
      </c>
    </row>
    <row r="1154" spans="1:5" s="179" customFormat="1" ht="63.75">
      <c r="A1154" s="182">
        <f>IF((SUM('Раздел 4'!AL47:AL47)=SUM('Раздел 4'!M47:M47)+SUM('Раздел 4'!T47:AE47)),"","Неверно!")</f>
      </c>
      <c r="B1154" s="181" t="s">
        <v>205</v>
      </c>
      <c r="C1154" s="180" t="s">
        <v>206</v>
      </c>
      <c r="D1154" s="180" t="s">
        <v>483</v>
      </c>
      <c r="E1154" s="183" t="str">
        <f>CONCATENATE(SUM('Раздел 4'!AL47:AL47),"=",SUM('Раздел 4'!M47:M47),"+",SUM('Раздел 4'!T47:AE47))</f>
        <v>0=0+0</v>
      </c>
    </row>
    <row r="1155" spans="1:5" s="179" customFormat="1" ht="63.75">
      <c r="A1155" s="182">
        <f>IF((SUM('Раздел 4'!AL48:AL48)=SUM('Раздел 4'!M48:M48)+SUM('Раздел 4'!T48:AE48)),"","Неверно!")</f>
      </c>
      <c r="B1155" s="181" t="s">
        <v>205</v>
      </c>
      <c r="C1155" s="180" t="s">
        <v>206</v>
      </c>
      <c r="D1155" s="180" t="s">
        <v>483</v>
      </c>
      <c r="E1155" s="183" t="str">
        <f>CONCATENATE(SUM('Раздел 4'!AL48:AL48),"=",SUM('Раздел 4'!M48:M48),"+",SUM('Раздел 4'!T48:AE48))</f>
        <v>0=0+0</v>
      </c>
    </row>
    <row r="1156" spans="1:5" s="179" customFormat="1" ht="63.75">
      <c r="A1156" s="182">
        <f>IF((SUM('Раздел 4'!AL49:AL49)=SUM('Раздел 4'!M49:M49)+SUM('Раздел 4'!T49:AE49)),"","Неверно!")</f>
      </c>
      <c r="B1156" s="181" t="s">
        <v>205</v>
      </c>
      <c r="C1156" s="180" t="s">
        <v>206</v>
      </c>
      <c r="D1156" s="180" t="s">
        <v>483</v>
      </c>
      <c r="E1156" s="183" t="str">
        <f>CONCATENATE(SUM('Раздел 4'!AL49:AL49),"=",SUM('Раздел 4'!M49:M49),"+",SUM('Раздел 4'!T49:AE49))</f>
        <v>17=1+16</v>
      </c>
    </row>
    <row r="1157" spans="1:5" s="179" customFormat="1" ht="63.75">
      <c r="A1157" s="182">
        <f>IF((SUM('Раздел 4'!AL50:AL50)=SUM('Раздел 4'!M50:M50)+SUM('Раздел 4'!T50:AE50)),"","Неверно!")</f>
      </c>
      <c r="B1157" s="181" t="s">
        <v>205</v>
      </c>
      <c r="C1157" s="180" t="s">
        <v>206</v>
      </c>
      <c r="D1157" s="180" t="s">
        <v>483</v>
      </c>
      <c r="E1157" s="183" t="str">
        <f>CONCATENATE(SUM('Раздел 4'!AL50:AL50),"=",SUM('Раздел 4'!M50:M50),"+",SUM('Раздел 4'!T50:AE50))</f>
        <v>8=1+7</v>
      </c>
    </row>
    <row r="1158" spans="1:5" s="179" customFormat="1" ht="63.75">
      <c r="A1158" s="182">
        <f>IF((SUM('Раздел 4'!AL51:AL51)=SUM('Раздел 4'!M51:M51)+SUM('Раздел 4'!T51:AE51)),"","Неверно!")</f>
      </c>
      <c r="B1158" s="181" t="s">
        <v>205</v>
      </c>
      <c r="C1158" s="180" t="s">
        <v>206</v>
      </c>
      <c r="D1158" s="180" t="s">
        <v>483</v>
      </c>
      <c r="E1158" s="183" t="str">
        <f>CONCATENATE(SUM('Раздел 4'!AL51:AL51),"=",SUM('Раздел 4'!M51:M51),"+",SUM('Раздел 4'!T51:AE51))</f>
        <v>41=2+39</v>
      </c>
    </row>
    <row r="1159" spans="1:5" s="179" customFormat="1" ht="63.75">
      <c r="A1159" s="182">
        <f>IF((SUM('Раздел 4'!AL52:AL52)=SUM('Раздел 4'!M52:M52)+SUM('Раздел 4'!T52:AE52)),"","Неверно!")</f>
      </c>
      <c r="B1159" s="181" t="s">
        <v>205</v>
      </c>
      <c r="C1159" s="180" t="s">
        <v>206</v>
      </c>
      <c r="D1159" s="180" t="s">
        <v>483</v>
      </c>
      <c r="E1159" s="183" t="str">
        <f>CONCATENATE(SUM('Раздел 4'!AL52:AL52),"=",SUM('Раздел 4'!M52:M52),"+",SUM('Раздел 4'!T52:AE52))</f>
        <v>0=0+0</v>
      </c>
    </row>
    <row r="1160" spans="1:5" s="179" customFormat="1" ht="63.75">
      <c r="A1160" s="182">
        <f>IF((SUM('Раздел 4'!AL53:AL53)=SUM('Раздел 4'!M53:M53)+SUM('Раздел 4'!T53:AE53)),"","Неверно!")</f>
      </c>
      <c r="B1160" s="181" t="s">
        <v>205</v>
      </c>
      <c r="C1160" s="180" t="s">
        <v>206</v>
      </c>
      <c r="D1160" s="180" t="s">
        <v>483</v>
      </c>
      <c r="E1160" s="183" t="str">
        <f>CONCATENATE(SUM('Раздел 4'!AL53:AL53),"=",SUM('Раздел 4'!M53:M53),"+",SUM('Раздел 4'!T53:AE53))</f>
        <v>0=0+0</v>
      </c>
    </row>
    <row r="1161" spans="1:5" s="179" customFormat="1" ht="63.75">
      <c r="A1161" s="182">
        <f>IF((SUM('Раздел 4'!AL54:AL54)=SUM('Раздел 4'!M54:M54)+SUM('Раздел 4'!T54:AE54)),"","Неверно!")</f>
      </c>
      <c r="B1161" s="181" t="s">
        <v>205</v>
      </c>
      <c r="C1161" s="180" t="s">
        <v>206</v>
      </c>
      <c r="D1161" s="180" t="s">
        <v>483</v>
      </c>
      <c r="E1161" s="183" t="str">
        <f>CONCATENATE(SUM('Раздел 4'!AL54:AL54),"=",SUM('Раздел 4'!M54:M54),"+",SUM('Раздел 4'!T54:AE54))</f>
        <v>6=0+6</v>
      </c>
    </row>
    <row r="1162" spans="1:5" s="179" customFormat="1" ht="63.75">
      <c r="A1162" s="182">
        <f>IF((SUM('Раздел 4'!AL55:AL55)=SUM('Раздел 4'!M55:M55)+SUM('Раздел 4'!T55:AE55)),"","Неверно!")</f>
      </c>
      <c r="B1162" s="181" t="s">
        <v>205</v>
      </c>
      <c r="C1162" s="180" t="s">
        <v>206</v>
      </c>
      <c r="D1162" s="180" t="s">
        <v>483</v>
      </c>
      <c r="E1162" s="183" t="str">
        <f>CONCATENATE(SUM('Раздел 4'!AL55:AL55),"=",SUM('Раздел 4'!M55:M55),"+",SUM('Раздел 4'!T55:AE55))</f>
        <v>29=1+28</v>
      </c>
    </row>
    <row r="1163" spans="1:5" s="179" customFormat="1" ht="63.75">
      <c r="A1163" s="182">
        <f>IF((SUM('Раздел 4'!AL56:AL56)=SUM('Раздел 4'!M56:M56)+SUM('Раздел 4'!T56:AE56)),"","Неверно!")</f>
      </c>
      <c r="B1163" s="181" t="s">
        <v>205</v>
      </c>
      <c r="C1163" s="180" t="s">
        <v>206</v>
      </c>
      <c r="D1163" s="180" t="s">
        <v>483</v>
      </c>
      <c r="E1163" s="183" t="str">
        <f>CONCATENATE(SUM('Раздел 4'!AL56:AL56),"=",SUM('Раздел 4'!M56:M56),"+",SUM('Раздел 4'!T56:AE56))</f>
        <v>2=0+2</v>
      </c>
    </row>
    <row r="1164" spans="1:5" s="179" customFormat="1" ht="63.75">
      <c r="A1164" s="182">
        <f>IF((SUM('Раздел 4'!AL57:AL57)=SUM('Раздел 4'!M57:M57)+SUM('Раздел 4'!T57:AE57)),"","Неверно!")</f>
      </c>
      <c r="B1164" s="181" t="s">
        <v>205</v>
      </c>
      <c r="C1164" s="180" t="s">
        <v>206</v>
      </c>
      <c r="D1164" s="180" t="s">
        <v>483</v>
      </c>
      <c r="E1164" s="183" t="str">
        <f>CONCATENATE(SUM('Раздел 4'!AL57:AL57),"=",SUM('Раздел 4'!M57:M57),"+",SUM('Раздел 4'!T57:AE57))</f>
        <v>4=1+3</v>
      </c>
    </row>
    <row r="1165" spans="1:5" s="179" customFormat="1" ht="63.75">
      <c r="A1165" s="182">
        <f>IF((SUM('Раздел 4'!AL58:AL58)=SUM('Раздел 4'!M58:M58)+SUM('Раздел 4'!T58:AE58)),"","Неверно!")</f>
      </c>
      <c r="B1165" s="181" t="s">
        <v>205</v>
      </c>
      <c r="C1165" s="180" t="s">
        <v>206</v>
      </c>
      <c r="D1165" s="180" t="s">
        <v>483</v>
      </c>
      <c r="E1165" s="183" t="str">
        <f>CONCATENATE(SUM('Раздел 4'!AL58:AL58),"=",SUM('Раздел 4'!M58:M58),"+",SUM('Раздел 4'!T58:AE58))</f>
        <v>2=0+2</v>
      </c>
    </row>
    <row r="1166" spans="1:5" s="179" customFormat="1" ht="63.75">
      <c r="A1166" s="182">
        <f>IF((SUM('Раздел 4'!AL59:AL59)=SUM('Раздел 4'!M59:M59)+SUM('Раздел 4'!T59:AE59)),"","Неверно!")</f>
      </c>
      <c r="B1166" s="181" t="s">
        <v>205</v>
      </c>
      <c r="C1166" s="180" t="s">
        <v>206</v>
      </c>
      <c r="D1166" s="180" t="s">
        <v>483</v>
      </c>
      <c r="E1166" s="183" t="str">
        <f>CONCATENATE(SUM('Раздел 4'!AL59:AL59),"=",SUM('Раздел 4'!M59:M59),"+",SUM('Раздел 4'!T59:AE59))</f>
        <v>0=0+0</v>
      </c>
    </row>
    <row r="1167" spans="1:5" s="179" customFormat="1" ht="63.75">
      <c r="A1167" s="182">
        <f>IF((SUM('Раздел 4'!AL60:AL60)=SUM('Раздел 4'!M60:M60)+SUM('Раздел 4'!T60:AE60)),"","Неверно!")</f>
      </c>
      <c r="B1167" s="181" t="s">
        <v>205</v>
      </c>
      <c r="C1167" s="180" t="s">
        <v>206</v>
      </c>
      <c r="D1167" s="180" t="s">
        <v>483</v>
      </c>
      <c r="E1167" s="183" t="str">
        <f>CONCATENATE(SUM('Раздел 4'!AL60:AL60),"=",SUM('Раздел 4'!M60:M60),"+",SUM('Раздел 4'!T60:AE60))</f>
        <v>0=0+0</v>
      </c>
    </row>
    <row r="1168" spans="1:5" s="179" customFormat="1" ht="63.75">
      <c r="A1168" s="182">
        <f>IF((SUM('Раздел 4'!AL61:AL61)=SUM('Раздел 4'!M61:M61)+SUM('Раздел 4'!T61:AE61)),"","Неверно!")</f>
      </c>
      <c r="B1168" s="181" t="s">
        <v>205</v>
      </c>
      <c r="C1168" s="180" t="s">
        <v>206</v>
      </c>
      <c r="D1168" s="180" t="s">
        <v>483</v>
      </c>
      <c r="E1168" s="183" t="str">
        <f>CONCATENATE(SUM('Раздел 4'!AL61:AL61),"=",SUM('Раздел 4'!M61:M61),"+",SUM('Раздел 4'!T61:AE61))</f>
        <v>0=0+0</v>
      </c>
    </row>
    <row r="1169" spans="1:5" s="179" customFormat="1" ht="63.75">
      <c r="A1169" s="182">
        <f>IF((SUM('Раздел 4'!AL62:AL62)=SUM('Раздел 4'!M62:M62)+SUM('Раздел 4'!T62:AE62)),"","Неверно!")</f>
      </c>
      <c r="B1169" s="181" t="s">
        <v>205</v>
      </c>
      <c r="C1169" s="180" t="s">
        <v>206</v>
      </c>
      <c r="D1169" s="180" t="s">
        <v>483</v>
      </c>
      <c r="E1169" s="183" t="str">
        <f>CONCATENATE(SUM('Раздел 4'!AL62:AL62),"=",SUM('Раздел 4'!M62:M62),"+",SUM('Раздел 4'!T62:AE62))</f>
        <v>0=0+0</v>
      </c>
    </row>
    <row r="1170" spans="1:5" s="179" customFormat="1" ht="63.75">
      <c r="A1170" s="182">
        <f>IF((SUM('Раздел 4'!AL9:AL9)=SUM('Раздел 4'!M9:M9)+SUM('Раздел 4'!T9:AE9)),"","Неверно!")</f>
      </c>
      <c r="B1170" s="181" t="s">
        <v>205</v>
      </c>
      <c r="C1170" s="180" t="s">
        <v>206</v>
      </c>
      <c r="D1170" s="180" t="s">
        <v>483</v>
      </c>
      <c r="E1170" s="183" t="str">
        <f>CONCATENATE(SUM('Раздел 4'!AL9:AL9),"=",SUM('Раздел 4'!M9:M9),"+",SUM('Раздел 4'!T9:AE9))</f>
        <v>41=2+39</v>
      </c>
    </row>
    <row r="1171" spans="1:5" s="179" customFormat="1" ht="38.25">
      <c r="A1171" s="182">
        <f>IF((SUM('Разделы 1, 2'!Q23:Q23)=0),"","Неверно!")</f>
      </c>
      <c r="B1171" s="181" t="s">
        <v>207</v>
      </c>
      <c r="C1171" s="180" t="s">
        <v>208</v>
      </c>
      <c r="D1171" s="180" t="s">
        <v>131</v>
      </c>
      <c r="E1171" s="183" t="str">
        <f>CONCATENATE(SUM('Разделы 1, 2'!Q23:Q23),"=",0)</f>
        <v>0=0</v>
      </c>
    </row>
    <row r="1172" spans="1:5" s="179" customFormat="1" ht="38.25">
      <c r="A1172" s="182">
        <f>IF((SUM('Разделы 1, 2'!Q24:Q24)=0),"","Неверно!")</f>
      </c>
      <c r="B1172" s="181" t="s">
        <v>207</v>
      </c>
      <c r="C1172" s="180" t="s">
        <v>208</v>
      </c>
      <c r="D1172" s="180" t="s">
        <v>131</v>
      </c>
      <c r="E1172" s="183" t="str">
        <f>CONCATENATE(SUM('Разделы 1, 2'!Q24:Q24),"=",0)</f>
        <v>0=0</v>
      </c>
    </row>
    <row r="1173" spans="1:5" s="179" customFormat="1" ht="38.25">
      <c r="A1173" s="182">
        <f>IF((SUM('Разделы 1, 2'!W18:W18)&gt;=SUM('Разделы 1, 2'!V18:V18)),"","Неверно!")</f>
      </c>
      <c r="B1173" s="181" t="s">
        <v>209</v>
      </c>
      <c r="C1173" s="180" t="s">
        <v>210</v>
      </c>
      <c r="D1173" s="180" t="s">
        <v>484</v>
      </c>
      <c r="E1173" s="183" t="str">
        <f>CONCATENATE(SUM('Разделы 1, 2'!W18:W18),"&gt;=",SUM('Разделы 1, 2'!V18:V18))</f>
        <v>10&gt;=10</v>
      </c>
    </row>
    <row r="1174" spans="1:5" s="179" customFormat="1" ht="38.25">
      <c r="A1174" s="182">
        <f>IF((SUM('Разделы 1, 2'!W19:W19)&gt;=SUM('Разделы 1, 2'!V19:V19)),"","Неверно!")</f>
      </c>
      <c r="B1174" s="181" t="s">
        <v>209</v>
      </c>
      <c r="C1174" s="180" t="s">
        <v>210</v>
      </c>
      <c r="D1174" s="180" t="s">
        <v>484</v>
      </c>
      <c r="E1174" s="183" t="str">
        <f>CONCATENATE(SUM('Разделы 1, 2'!W19:W19),"&gt;=",SUM('Разделы 1, 2'!V19:V19))</f>
        <v>8&gt;=8</v>
      </c>
    </row>
    <row r="1175" spans="1:5" s="179" customFormat="1" ht="38.25">
      <c r="A1175" s="182">
        <f>IF((SUM('Разделы 1, 2'!W20:W20)&gt;=SUM('Разделы 1, 2'!V20:V20)),"","Неверно!")</f>
      </c>
      <c r="B1175" s="181" t="s">
        <v>209</v>
      </c>
      <c r="C1175" s="180" t="s">
        <v>210</v>
      </c>
      <c r="D1175" s="180" t="s">
        <v>484</v>
      </c>
      <c r="E1175" s="183" t="str">
        <f>CONCATENATE(SUM('Разделы 1, 2'!W20:W20),"&gt;=",SUM('Разделы 1, 2'!V20:V20))</f>
        <v>0&gt;=0</v>
      </c>
    </row>
    <row r="1176" spans="1:5" s="179" customFormat="1" ht="38.25">
      <c r="A1176" s="182">
        <f>IF((SUM('Разделы 1, 2'!W21:W21)&gt;=SUM('Разделы 1, 2'!V21:V21)),"","Неверно!")</f>
      </c>
      <c r="B1176" s="181" t="s">
        <v>209</v>
      </c>
      <c r="C1176" s="180" t="s">
        <v>210</v>
      </c>
      <c r="D1176" s="180" t="s">
        <v>484</v>
      </c>
      <c r="E1176" s="183" t="str">
        <f>CONCATENATE(SUM('Разделы 1, 2'!W21:W21),"&gt;=",SUM('Разделы 1, 2'!V21:V21))</f>
        <v>0&gt;=0</v>
      </c>
    </row>
    <row r="1177" spans="1:5" s="179" customFormat="1" ht="38.25">
      <c r="A1177" s="182">
        <f>IF((SUM('Разделы 1, 2'!W22:W22)&gt;=SUM('Разделы 1, 2'!V22:V22)),"","Неверно!")</f>
      </c>
      <c r="B1177" s="181" t="s">
        <v>209</v>
      </c>
      <c r="C1177" s="180" t="s">
        <v>210</v>
      </c>
      <c r="D1177" s="180" t="s">
        <v>484</v>
      </c>
      <c r="E1177" s="183" t="str">
        <f>CONCATENATE(SUM('Разделы 1, 2'!W22:W22),"&gt;=",SUM('Разделы 1, 2'!V22:V22))</f>
        <v>2&gt;=2</v>
      </c>
    </row>
    <row r="1178" spans="1:5" s="179" customFormat="1" ht="38.25">
      <c r="A1178" s="182">
        <f>IF((SUM('Разделы 1, 2'!W23:W23)&gt;=SUM('Разделы 1, 2'!V23:V23)),"","Неверно!")</f>
      </c>
      <c r="B1178" s="181" t="s">
        <v>209</v>
      </c>
      <c r="C1178" s="180" t="s">
        <v>210</v>
      </c>
      <c r="D1178" s="180" t="s">
        <v>484</v>
      </c>
      <c r="E1178" s="183" t="str">
        <f>CONCATENATE(SUM('Разделы 1, 2'!W23:W23),"&gt;=",SUM('Разделы 1, 2'!V23:V23))</f>
        <v>0&gt;=0</v>
      </c>
    </row>
    <row r="1179" spans="1:5" s="179" customFormat="1" ht="38.25">
      <c r="A1179" s="182">
        <f>IF((SUM('Разделы 1, 2'!W24:W24)&gt;=SUM('Разделы 1, 2'!V24:V24)),"","Неверно!")</f>
      </c>
      <c r="B1179" s="181" t="s">
        <v>209</v>
      </c>
      <c r="C1179" s="180" t="s">
        <v>210</v>
      </c>
      <c r="D1179" s="180" t="s">
        <v>484</v>
      </c>
      <c r="E1179" s="183" t="str">
        <f>CONCATENATE(SUM('Разделы 1, 2'!W24:W24),"&gt;=",SUM('Разделы 1, 2'!V24:V24))</f>
        <v>0&gt;=0</v>
      </c>
    </row>
    <row r="1180" spans="1:5" s="179" customFormat="1" ht="38.25">
      <c r="A1180" s="182">
        <f>IF((SUM('Разделы 1, 2'!I24:I24)=0),"","Неверно!")</f>
      </c>
      <c r="B1180" s="181" t="s">
        <v>211</v>
      </c>
      <c r="C1180" s="180" t="s">
        <v>212</v>
      </c>
      <c r="D1180" s="180" t="s">
        <v>485</v>
      </c>
      <c r="E1180" s="183" t="str">
        <f>CONCATENATE(SUM('Разделы 1, 2'!I24:I24),"=",0)</f>
        <v>0=0</v>
      </c>
    </row>
    <row r="1181" spans="1:5" s="179" customFormat="1" ht="38.25">
      <c r="A1181" s="182">
        <f>IF((SUM('Разделы 1, 2'!J24:J24)=0),"","Неверно!")</f>
      </c>
      <c r="B1181" s="181" t="s">
        <v>211</v>
      </c>
      <c r="C1181" s="180" t="s">
        <v>212</v>
      </c>
      <c r="D1181" s="180" t="s">
        <v>485</v>
      </c>
      <c r="E1181" s="183" t="str">
        <f>CONCATENATE(SUM('Разделы 1, 2'!J24:J24),"=",0)</f>
        <v>0=0</v>
      </c>
    </row>
    <row r="1182" spans="1:5" s="179" customFormat="1" ht="409.5">
      <c r="A1182" s="182">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182" s="181" t="s">
        <v>213</v>
      </c>
      <c r="C1182" s="180" t="s">
        <v>214</v>
      </c>
      <c r="D1182" s="180" t="s">
        <v>504</v>
      </c>
      <c r="E1182" s="183"/>
    </row>
    <row r="1183" spans="1:5" s="179" customFormat="1" ht="63.75">
      <c r="A1183" s="182">
        <f>IF((SUM('Раздел 4'!W9:W9)=SUM('Раздел 3'!T9:T9)+SUM('Раздел 3'!T18:T18)),"","Неверно!")</f>
      </c>
      <c r="B1183" s="181" t="s">
        <v>215</v>
      </c>
      <c r="C1183" s="180" t="s">
        <v>216</v>
      </c>
      <c r="D1183" s="180" t="s">
        <v>505</v>
      </c>
      <c r="E1183" s="183" t="str">
        <f>CONCATENATE(SUM('Раздел 4'!W9:W9),"=",SUM('Раздел 3'!T9:T9),"+",SUM('Раздел 3'!T18:T18))</f>
        <v>7=7+0</v>
      </c>
    </row>
    <row r="1184" spans="1:5" s="179" customFormat="1" ht="63.75">
      <c r="A1184" s="182">
        <f>IF((SUM('Раздел 4'!X9:X9)=SUM('Раздел 3'!U9:U9)+SUM('Раздел 3'!U18:U18)),"","Неверно!")</f>
      </c>
      <c r="B1184" s="181" t="s">
        <v>215</v>
      </c>
      <c r="C1184" s="180" t="s">
        <v>216</v>
      </c>
      <c r="D1184" s="180" t="s">
        <v>505</v>
      </c>
      <c r="E1184" s="183" t="str">
        <f>CONCATENATE(SUM('Раздел 4'!X9:X9),"=",SUM('Раздел 3'!U9:U9),"+",SUM('Раздел 3'!U18:U18))</f>
        <v>4=4+0</v>
      </c>
    </row>
    <row r="1185" spans="1:5" s="179" customFormat="1" ht="38.25">
      <c r="A1185" s="182">
        <f>IF((SUM('Раздел 4'!Y9:Y9)=SUM('Раздел 3'!V10:V10)),"","Неверно!")</f>
      </c>
      <c r="B1185" s="181" t="s">
        <v>217</v>
      </c>
      <c r="C1185" s="180" t="s">
        <v>218</v>
      </c>
      <c r="D1185" s="180" t="s">
        <v>486</v>
      </c>
      <c r="E1185" s="183" t="str">
        <f>CONCATENATE(SUM('Раздел 4'!Y9:Y9),"=",SUM('Раздел 3'!V10:V10))</f>
        <v>3=3</v>
      </c>
    </row>
    <row r="1186" spans="1:5" s="179" customFormat="1" ht="38.25">
      <c r="A1186" s="182">
        <f>IF((SUM('Раздел 4'!Z9:Z9)=SUM('Раздел 3'!W10:W10)),"","Неверно!")</f>
      </c>
      <c r="B1186" s="181" t="s">
        <v>217</v>
      </c>
      <c r="C1186" s="180" t="s">
        <v>218</v>
      </c>
      <c r="D1186" s="180" t="s">
        <v>486</v>
      </c>
      <c r="E1186" s="183" t="str">
        <f>CONCATENATE(SUM('Раздел 4'!Z9:Z9),"=",SUM('Раздел 3'!W10:W10))</f>
        <v>1=1</v>
      </c>
    </row>
    <row r="1187" spans="1:5" s="179" customFormat="1" ht="38.25">
      <c r="A1187" s="182">
        <f>IF((SUM('Раздел 4'!AA60:AA60)=0),"","Неверно!")</f>
      </c>
      <c r="B1187" s="181" t="s">
        <v>219</v>
      </c>
      <c r="C1187" s="180" t="s">
        <v>220</v>
      </c>
      <c r="D1187" s="180" t="s">
        <v>487</v>
      </c>
      <c r="E1187" s="183" t="str">
        <f>CONCATENATE(SUM('Раздел 4'!AA60:AA60),"=",0)</f>
        <v>0=0</v>
      </c>
    </row>
    <row r="1188" spans="1:5" s="179" customFormat="1" ht="38.25">
      <c r="A1188" s="182">
        <f>IF((SUM('Раздел 4'!AB60:AB60)=0),"","Неверно!")</f>
      </c>
      <c r="B1188" s="181" t="s">
        <v>219</v>
      </c>
      <c r="C1188" s="180" t="s">
        <v>220</v>
      </c>
      <c r="D1188" s="180" t="s">
        <v>487</v>
      </c>
      <c r="E1188" s="183" t="str">
        <f>CONCATENATE(SUM('Раздел 4'!AB60:AB60),"=",0)</f>
        <v>0=0</v>
      </c>
    </row>
    <row r="1189" spans="1:5" s="179" customFormat="1" ht="38.25">
      <c r="A1189" s="182">
        <f>IF((SUM('Раздел 4'!AC60:AC60)=0),"","Неверно!")</f>
      </c>
      <c r="B1189" s="181" t="s">
        <v>219</v>
      </c>
      <c r="C1189" s="180" t="s">
        <v>220</v>
      </c>
      <c r="D1189" s="180" t="s">
        <v>487</v>
      </c>
      <c r="E1189" s="183" t="str">
        <f>CONCATENATE(SUM('Раздел 4'!AC60:AC60),"=",0)</f>
        <v>0=0</v>
      </c>
    </row>
    <row r="1190" spans="1:5" s="179" customFormat="1" ht="38.25">
      <c r="A1190" s="182">
        <f>IF((SUM('Раздел 4'!AD60:AD60)=0),"","Неверно!")</f>
      </c>
      <c r="B1190" s="181" t="s">
        <v>219</v>
      </c>
      <c r="C1190" s="180" t="s">
        <v>220</v>
      </c>
      <c r="D1190" s="180" t="s">
        <v>487</v>
      </c>
      <c r="E1190" s="183" t="str">
        <f>CONCATENATE(SUM('Раздел 4'!AD60:AD60),"=",0)</f>
        <v>0=0</v>
      </c>
    </row>
    <row r="1191" spans="1:5" s="179" customFormat="1" ht="38.25">
      <c r="A1191" s="182">
        <f>IF((SUM('Раздел 4'!G60:G60)=0),"","Неверно!")</f>
      </c>
      <c r="B1191" s="181" t="s">
        <v>219</v>
      </c>
      <c r="C1191" s="180" t="s">
        <v>220</v>
      </c>
      <c r="D1191" s="180" t="s">
        <v>487</v>
      </c>
      <c r="E1191" s="183" t="str">
        <f>CONCATENATE(SUM('Раздел 4'!G60:G60),"=",0)</f>
        <v>0=0</v>
      </c>
    </row>
    <row r="1192" spans="1:5" s="179" customFormat="1" ht="38.25">
      <c r="A1192" s="182">
        <f>IF((SUM('Раздел 4'!H60:H60)=0),"","Неверно!")</f>
      </c>
      <c r="B1192" s="181" t="s">
        <v>219</v>
      </c>
      <c r="C1192" s="180" t="s">
        <v>220</v>
      </c>
      <c r="D1192" s="180" t="s">
        <v>487</v>
      </c>
      <c r="E1192" s="183" t="str">
        <f>CONCATENATE(SUM('Раздел 4'!H60:H60),"=",0)</f>
        <v>0=0</v>
      </c>
    </row>
    <row r="1193" spans="1:5" s="179" customFormat="1" ht="38.25">
      <c r="A1193" s="182">
        <f>IF((SUM('Раздел 4'!I60:I60)=0),"","Неверно!")</f>
      </c>
      <c r="B1193" s="181" t="s">
        <v>219</v>
      </c>
      <c r="C1193" s="180" t="s">
        <v>220</v>
      </c>
      <c r="D1193" s="180" t="s">
        <v>487</v>
      </c>
      <c r="E1193" s="183" t="str">
        <f>CONCATENATE(SUM('Раздел 4'!I60:I60),"=",0)</f>
        <v>0=0</v>
      </c>
    </row>
    <row r="1194" spans="1:5" s="179" customFormat="1" ht="38.25">
      <c r="A1194" s="182">
        <f>IF((SUM('Раздел 4'!J60:J60)=0),"","Неверно!")</f>
      </c>
      <c r="B1194" s="181" t="s">
        <v>219</v>
      </c>
      <c r="C1194" s="180" t="s">
        <v>220</v>
      </c>
      <c r="D1194" s="180" t="s">
        <v>487</v>
      </c>
      <c r="E1194" s="183" t="str">
        <f>CONCATENATE(SUM('Раздел 4'!J60:J60),"=",0)</f>
        <v>0=0</v>
      </c>
    </row>
    <row r="1195" spans="1:5" s="179" customFormat="1" ht="38.25">
      <c r="A1195" s="182">
        <f>IF((SUM('Раздел 4'!K60:K60)=0),"","Неверно!")</f>
      </c>
      <c r="B1195" s="181" t="s">
        <v>219</v>
      </c>
      <c r="C1195" s="180" t="s">
        <v>220</v>
      </c>
      <c r="D1195" s="180" t="s">
        <v>487</v>
      </c>
      <c r="E1195" s="183" t="str">
        <f>CONCATENATE(SUM('Раздел 4'!K60:K60),"=",0)</f>
        <v>0=0</v>
      </c>
    </row>
    <row r="1196" spans="1:5" s="179" customFormat="1" ht="38.25">
      <c r="A1196" s="182">
        <f>IF((SUM('Раздел 4'!L60:L60)=0),"","Неверно!")</f>
      </c>
      <c r="B1196" s="181" t="s">
        <v>219</v>
      </c>
      <c r="C1196" s="180" t="s">
        <v>220</v>
      </c>
      <c r="D1196" s="180" t="s">
        <v>487</v>
      </c>
      <c r="E1196" s="183" t="str">
        <f>CONCATENATE(SUM('Раздел 4'!L60:L60),"=",0)</f>
        <v>0=0</v>
      </c>
    </row>
    <row r="1197" spans="1:5" s="179" customFormat="1" ht="38.25">
      <c r="A1197" s="182">
        <f>IF((SUM('Раздел 4'!M60:M60)=0),"","Неверно!")</f>
      </c>
      <c r="B1197" s="181" t="s">
        <v>219</v>
      </c>
      <c r="C1197" s="180" t="s">
        <v>220</v>
      </c>
      <c r="D1197" s="180" t="s">
        <v>487</v>
      </c>
      <c r="E1197" s="183" t="str">
        <f>CONCATENATE(SUM('Раздел 4'!M60:M60),"=",0)</f>
        <v>0=0</v>
      </c>
    </row>
    <row r="1198" spans="1:5" s="179" customFormat="1" ht="38.25">
      <c r="A1198" s="182">
        <f>IF((SUM('Раздел 4'!N60:N60)=0),"","Неверно!")</f>
      </c>
      <c r="B1198" s="181" t="s">
        <v>219</v>
      </c>
      <c r="C1198" s="180" t="s">
        <v>220</v>
      </c>
      <c r="D1198" s="180" t="s">
        <v>487</v>
      </c>
      <c r="E1198" s="183" t="str">
        <f>CONCATENATE(SUM('Раздел 4'!N60:N60),"=",0)</f>
        <v>0=0</v>
      </c>
    </row>
    <row r="1199" spans="1:5" s="179" customFormat="1" ht="38.25">
      <c r="A1199" s="182">
        <f>IF((SUM('Раздел 4'!O60:O60)=0),"","Неверно!")</f>
      </c>
      <c r="B1199" s="181" t="s">
        <v>219</v>
      </c>
      <c r="C1199" s="180" t="s">
        <v>220</v>
      </c>
      <c r="D1199" s="180" t="s">
        <v>487</v>
      </c>
      <c r="E1199" s="183" t="str">
        <f>CONCATENATE(SUM('Раздел 4'!O60:O60),"=",0)</f>
        <v>0=0</v>
      </c>
    </row>
    <row r="1200" spans="1:5" s="179" customFormat="1" ht="38.25">
      <c r="A1200" s="182">
        <f>IF((SUM('Раздел 4'!P60:P60)=0),"","Неверно!")</f>
      </c>
      <c r="B1200" s="181" t="s">
        <v>219</v>
      </c>
      <c r="C1200" s="180" t="s">
        <v>220</v>
      </c>
      <c r="D1200" s="180" t="s">
        <v>487</v>
      </c>
      <c r="E1200" s="183" t="str">
        <f>CONCATENATE(SUM('Раздел 4'!P60:P60),"=",0)</f>
        <v>0=0</v>
      </c>
    </row>
    <row r="1201" spans="1:5" s="179" customFormat="1" ht="38.25">
      <c r="A1201" s="182">
        <f>IF((SUM('Раздел 4'!Q60:Q60)=0),"","Неверно!")</f>
      </c>
      <c r="B1201" s="181" t="s">
        <v>219</v>
      </c>
      <c r="C1201" s="180" t="s">
        <v>220</v>
      </c>
      <c r="D1201" s="180" t="s">
        <v>487</v>
      </c>
      <c r="E1201" s="183" t="str">
        <f>CONCATENATE(SUM('Раздел 4'!Q60:Q60),"=",0)</f>
        <v>0=0</v>
      </c>
    </row>
    <row r="1202" spans="1:5" s="179" customFormat="1" ht="38.25">
      <c r="A1202" s="182">
        <f>IF((SUM('Раздел 4'!R60:R60)=0),"","Неверно!")</f>
      </c>
      <c r="B1202" s="181" t="s">
        <v>219</v>
      </c>
      <c r="C1202" s="180" t="s">
        <v>220</v>
      </c>
      <c r="D1202" s="180" t="s">
        <v>487</v>
      </c>
      <c r="E1202" s="183" t="str">
        <f>CONCATENATE(SUM('Раздел 4'!R60:R60),"=",0)</f>
        <v>0=0</v>
      </c>
    </row>
    <row r="1203" spans="1:5" s="179" customFormat="1" ht="38.25">
      <c r="A1203" s="182">
        <f>IF((SUM('Раздел 4'!S60:S60)=0),"","Неверно!")</f>
      </c>
      <c r="B1203" s="181" t="s">
        <v>219</v>
      </c>
      <c r="C1203" s="180" t="s">
        <v>220</v>
      </c>
      <c r="D1203" s="180" t="s">
        <v>487</v>
      </c>
      <c r="E1203" s="183" t="str">
        <f>CONCATENATE(SUM('Раздел 4'!S60:S60),"=",0)</f>
        <v>0=0</v>
      </c>
    </row>
    <row r="1204" spans="1:5" s="179" customFormat="1" ht="38.25">
      <c r="A1204" s="182">
        <f>IF((SUM('Раздел 4'!T60:T60)=0),"","Неверно!")</f>
      </c>
      <c r="B1204" s="181" t="s">
        <v>219</v>
      </c>
      <c r="C1204" s="180" t="s">
        <v>220</v>
      </c>
      <c r="D1204" s="180" t="s">
        <v>487</v>
      </c>
      <c r="E1204" s="183" t="str">
        <f>CONCATENATE(SUM('Раздел 4'!T60:T60),"=",0)</f>
        <v>0=0</v>
      </c>
    </row>
    <row r="1205" spans="1:5" s="179" customFormat="1" ht="38.25">
      <c r="A1205" s="182">
        <f>IF((SUM('Раздел 4'!U60:U60)=0),"","Неверно!")</f>
      </c>
      <c r="B1205" s="181" t="s">
        <v>219</v>
      </c>
      <c r="C1205" s="180" t="s">
        <v>220</v>
      </c>
      <c r="D1205" s="180" t="s">
        <v>487</v>
      </c>
      <c r="E1205" s="183" t="str">
        <f>CONCATENATE(SUM('Раздел 4'!U60:U60),"=",0)</f>
        <v>0=0</v>
      </c>
    </row>
    <row r="1206" spans="1:5" s="179" customFormat="1" ht="38.25">
      <c r="A1206" s="182">
        <f>IF((SUM('Раздел 4'!V60:V60)=0),"","Неверно!")</f>
      </c>
      <c r="B1206" s="181" t="s">
        <v>219</v>
      </c>
      <c r="C1206" s="180" t="s">
        <v>220</v>
      </c>
      <c r="D1206" s="180" t="s">
        <v>487</v>
      </c>
      <c r="E1206" s="183" t="str">
        <f>CONCATENATE(SUM('Раздел 4'!V60:V60),"=",0)</f>
        <v>0=0</v>
      </c>
    </row>
    <row r="1207" spans="1:5" s="179" customFormat="1" ht="38.25">
      <c r="A1207" s="182">
        <f>IF((SUM('Раздел 4'!W60:W60)=0),"","Неверно!")</f>
      </c>
      <c r="B1207" s="181" t="s">
        <v>219</v>
      </c>
      <c r="C1207" s="180" t="s">
        <v>220</v>
      </c>
      <c r="D1207" s="180" t="s">
        <v>487</v>
      </c>
      <c r="E1207" s="183" t="str">
        <f>CONCATENATE(SUM('Раздел 4'!W60:W60),"=",0)</f>
        <v>0=0</v>
      </c>
    </row>
    <row r="1208" spans="1:5" s="179" customFormat="1" ht="38.25">
      <c r="A1208" s="182">
        <f>IF((SUM('Раздел 4'!X60:X60)=0),"","Неверно!")</f>
      </c>
      <c r="B1208" s="181" t="s">
        <v>219</v>
      </c>
      <c r="C1208" s="180" t="s">
        <v>220</v>
      </c>
      <c r="D1208" s="180" t="s">
        <v>487</v>
      </c>
      <c r="E1208" s="183" t="str">
        <f>CONCATENATE(SUM('Раздел 4'!X60:X60),"=",0)</f>
        <v>0=0</v>
      </c>
    </row>
    <row r="1209" spans="1:5" s="179" customFormat="1" ht="38.25">
      <c r="A1209" s="182">
        <f>IF((SUM('Раздел 4'!Y60:Y60)=0),"","Неверно!")</f>
      </c>
      <c r="B1209" s="181" t="s">
        <v>219</v>
      </c>
      <c r="C1209" s="180" t="s">
        <v>220</v>
      </c>
      <c r="D1209" s="180" t="s">
        <v>487</v>
      </c>
      <c r="E1209" s="183" t="str">
        <f>CONCATENATE(SUM('Раздел 4'!Y60:Y60),"=",0)</f>
        <v>0=0</v>
      </c>
    </row>
    <row r="1210" spans="1:5" s="179" customFormat="1" ht="38.25">
      <c r="A1210" s="182">
        <f>IF((SUM('Раздел 4'!Z60:Z60)=0),"","Неверно!")</f>
      </c>
      <c r="B1210" s="181" t="s">
        <v>219</v>
      </c>
      <c r="C1210" s="180" t="s">
        <v>220</v>
      </c>
      <c r="D1210" s="180" t="s">
        <v>487</v>
      </c>
      <c r="E1210" s="183" t="str">
        <f>CONCATENATE(SUM('Раздел 4'!Z60:Z60),"=",0)</f>
        <v>0=0</v>
      </c>
    </row>
    <row r="1211" spans="1:5" s="179" customFormat="1" ht="38.25">
      <c r="A1211" s="182">
        <f>IF((SUM('Раздел 4'!AM60:AM60)=0),"","Неверно!")</f>
      </c>
      <c r="B1211" s="181" t="s">
        <v>221</v>
      </c>
      <c r="C1211" s="180" t="s">
        <v>222</v>
      </c>
      <c r="D1211" s="180" t="s">
        <v>488</v>
      </c>
      <c r="E1211" s="183" t="str">
        <f>CONCATENATE(SUM('Раздел 4'!AM60:AM60),"=",0)</f>
        <v>0=0</v>
      </c>
    </row>
    <row r="1212" spans="1:5" s="179" customFormat="1" ht="38.25">
      <c r="A1212" s="182">
        <f>IF((SUM('Раздел 4'!AN60:AN60)=0),"","Неверно!")</f>
      </c>
      <c r="B1212" s="181" t="s">
        <v>221</v>
      </c>
      <c r="C1212" s="180" t="s">
        <v>222</v>
      </c>
      <c r="D1212" s="180" t="s">
        <v>488</v>
      </c>
      <c r="E1212" s="183" t="str">
        <f>CONCATENATE(SUM('Раздел 4'!AN60:AN60),"=",0)</f>
        <v>0=0</v>
      </c>
    </row>
    <row r="1213" spans="1:5" s="179" customFormat="1" ht="38.25">
      <c r="A1213" s="182">
        <f>IF((SUM('Раздел 4'!AQ60:AQ60)=0),"","Неверно!")</f>
      </c>
      <c r="B1213" s="181" t="s">
        <v>223</v>
      </c>
      <c r="C1213" s="180" t="s">
        <v>224</v>
      </c>
      <c r="D1213" s="180" t="s">
        <v>489</v>
      </c>
      <c r="E1213" s="183" t="str">
        <f>CONCATENATE(SUM('Раздел 4'!AQ60:AQ60),"=",0)</f>
        <v>0=0</v>
      </c>
    </row>
    <row r="1214" spans="1:5" s="179" customFormat="1" ht="38.25">
      <c r="A1214" s="182">
        <f>IF((SUM('Раздел 4'!AR60:AR60)=0),"","Неверно!")</f>
      </c>
      <c r="B1214" s="181" t="s">
        <v>223</v>
      </c>
      <c r="C1214" s="180" t="s">
        <v>224</v>
      </c>
      <c r="D1214" s="180" t="s">
        <v>489</v>
      </c>
      <c r="E1214" s="183" t="str">
        <f>CONCATENATE(SUM('Раздел 4'!AR60:AR60),"=",0)</f>
        <v>0=0</v>
      </c>
    </row>
    <row r="1215" spans="1:5" s="179" customFormat="1" ht="38.25">
      <c r="A1215" s="182">
        <f>IF((SUM('Раздел 4'!AS60:AS60)=0),"","Неверно!")</f>
      </c>
      <c r="B1215" s="181" t="s">
        <v>223</v>
      </c>
      <c r="C1215" s="180" t="s">
        <v>224</v>
      </c>
      <c r="D1215" s="180" t="s">
        <v>489</v>
      </c>
      <c r="E1215" s="183" t="str">
        <f>CONCATENATE(SUM('Раздел 4'!AS60:AS60),"=",0)</f>
        <v>0=0</v>
      </c>
    </row>
    <row r="1216" spans="1:5" s="179" customFormat="1" ht="38.25">
      <c r="A1216" s="182">
        <f>IF((SUM('Раздел 4'!AE10:AE10)&gt;=SUM('Раздел 4'!AF10:AI10)),"","Неверно!")</f>
      </c>
      <c r="B1216" s="181" t="s">
        <v>225</v>
      </c>
      <c r="C1216" s="180" t="s">
        <v>226</v>
      </c>
      <c r="D1216" s="180" t="s">
        <v>490</v>
      </c>
      <c r="E1216" s="183" t="str">
        <f>CONCATENATE(SUM('Раздел 4'!AE10:AE10),"&gt;=",SUM('Раздел 4'!AF10:AI10))</f>
        <v>0&gt;=0</v>
      </c>
    </row>
    <row r="1217" spans="1:5" s="179" customFormat="1" ht="38.25">
      <c r="A1217" s="182">
        <f>IF((SUM('Раздел 4'!AE11:AE11)&gt;=SUM('Раздел 4'!AF11:AI11)),"","Неверно!")</f>
      </c>
      <c r="B1217" s="181" t="s">
        <v>225</v>
      </c>
      <c r="C1217" s="180" t="s">
        <v>226</v>
      </c>
      <c r="D1217" s="180" t="s">
        <v>490</v>
      </c>
      <c r="E1217" s="183" t="str">
        <f>CONCATENATE(SUM('Раздел 4'!AE11:AE11),"&gt;=",SUM('Раздел 4'!AF11:AI11))</f>
        <v>0&gt;=0</v>
      </c>
    </row>
    <row r="1218" spans="1:5" s="179" customFormat="1" ht="38.25">
      <c r="A1218" s="182">
        <f>IF((SUM('Раздел 4'!AE12:AE12)&gt;=SUM('Раздел 4'!AF12:AI12)),"","Неверно!")</f>
      </c>
      <c r="B1218" s="181" t="s">
        <v>225</v>
      </c>
      <c r="C1218" s="180" t="s">
        <v>226</v>
      </c>
      <c r="D1218" s="180" t="s">
        <v>490</v>
      </c>
      <c r="E1218" s="183" t="str">
        <f>CONCATENATE(SUM('Раздел 4'!AE12:AE12),"&gt;=",SUM('Раздел 4'!AF12:AI12))</f>
        <v>0&gt;=0</v>
      </c>
    </row>
    <row r="1219" spans="1:5" s="179" customFormat="1" ht="38.25">
      <c r="A1219" s="182">
        <f>IF((SUM('Раздел 4'!AE13:AE13)&gt;=SUM('Раздел 4'!AF13:AI13)),"","Неверно!")</f>
      </c>
      <c r="B1219" s="181" t="s">
        <v>225</v>
      </c>
      <c r="C1219" s="180" t="s">
        <v>226</v>
      </c>
      <c r="D1219" s="180" t="s">
        <v>490</v>
      </c>
      <c r="E1219" s="183" t="str">
        <f>CONCATENATE(SUM('Раздел 4'!AE13:AE13),"&gt;=",SUM('Раздел 4'!AF13:AI13))</f>
        <v>0&gt;=0</v>
      </c>
    </row>
    <row r="1220" spans="1:5" s="179" customFormat="1" ht="38.25">
      <c r="A1220" s="182">
        <f>IF((SUM('Раздел 4'!AE14:AE14)&gt;=SUM('Раздел 4'!AF14:AI14)),"","Неверно!")</f>
      </c>
      <c r="B1220" s="181" t="s">
        <v>225</v>
      </c>
      <c r="C1220" s="180" t="s">
        <v>226</v>
      </c>
      <c r="D1220" s="180" t="s">
        <v>490</v>
      </c>
      <c r="E1220" s="183" t="str">
        <f>CONCATENATE(SUM('Раздел 4'!AE14:AE14),"&gt;=",SUM('Раздел 4'!AF14:AI14))</f>
        <v>0&gt;=0</v>
      </c>
    </row>
    <row r="1221" spans="1:5" s="179" customFormat="1" ht="38.25">
      <c r="A1221" s="182">
        <f>IF((SUM('Раздел 4'!AE15:AE15)&gt;=SUM('Раздел 4'!AF15:AI15)),"","Неверно!")</f>
      </c>
      <c r="B1221" s="181" t="s">
        <v>225</v>
      </c>
      <c r="C1221" s="180" t="s">
        <v>226</v>
      </c>
      <c r="D1221" s="180" t="s">
        <v>490</v>
      </c>
      <c r="E1221" s="183" t="str">
        <f>CONCATENATE(SUM('Раздел 4'!AE15:AE15),"&gt;=",SUM('Раздел 4'!AF15:AI15))</f>
        <v>0&gt;=0</v>
      </c>
    </row>
    <row r="1222" spans="1:5" s="179" customFormat="1" ht="38.25">
      <c r="A1222" s="182">
        <f>IF((SUM('Раздел 4'!AE16:AE16)&gt;=SUM('Раздел 4'!AF16:AI16)),"","Неверно!")</f>
      </c>
      <c r="B1222" s="181" t="s">
        <v>225</v>
      </c>
      <c r="C1222" s="180" t="s">
        <v>226</v>
      </c>
      <c r="D1222" s="180" t="s">
        <v>490</v>
      </c>
      <c r="E1222" s="183" t="str">
        <f>CONCATENATE(SUM('Раздел 4'!AE16:AE16),"&gt;=",SUM('Раздел 4'!AF16:AI16))</f>
        <v>4&gt;=4</v>
      </c>
    </row>
    <row r="1223" spans="1:5" s="179" customFormat="1" ht="38.25">
      <c r="A1223" s="182">
        <f>IF((SUM('Раздел 4'!AE17:AE17)&gt;=SUM('Раздел 4'!AF17:AI17)),"","Неверно!")</f>
      </c>
      <c r="B1223" s="181" t="s">
        <v>225</v>
      </c>
      <c r="C1223" s="180" t="s">
        <v>226</v>
      </c>
      <c r="D1223" s="180" t="s">
        <v>490</v>
      </c>
      <c r="E1223" s="183" t="str">
        <f>CONCATENATE(SUM('Раздел 4'!AE17:AE17),"&gt;=",SUM('Раздел 4'!AF17:AI17))</f>
        <v>0&gt;=0</v>
      </c>
    </row>
    <row r="1224" spans="1:5" s="179" customFormat="1" ht="38.25">
      <c r="A1224" s="182">
        <f>IF((SUM('Раздел 4'!AE18:AE18)&gt;=SUM('Раздел 4'!AF18:AI18)),"","Неверно!")</f>
      </c>
      <c r="B1224" s="181" t="s">
        <v>225</v>
      </c>
      <c r="C1224" s="180" t="s">
        <v>226</v>
      </c>
      <c r="D1224" s="180" t="s">
        <v>490</v>
      </c>
      <c r="E1224" s="183" t="str">
        <f>CONCATENATE(SUM('Раздел 4'!AE18:AE18),"&gt;=",SUM('Раздел 4'!AF18:AI18))</f>
        <v>0&gt;=0</v>
      </c>
    </row>
    <row r="1225" spans="1:5" s="179" customFormat="1" ht="38.25">
      <c r="A1225" s="182">
        <f>IF((SUM('Раздел 4'!AE19:AE19)&gt;=SUM('Раздел 4'!AF19:AI19)),"","Неверно!")</f>
      </c>
      <c r="B1225" s="181" t="s">
        <v>225</v>
      </c>
      <c r="C1225" s="180" t="s">
        <v>226</v>
      </c>
      <c r="D1225" s="180" t="s">
        <v>490</v>
      </c>
      <c r="E1225" s="183" t="str">
        <f>CONCATENATE(SUM('Раздел 4'!AE19:AE19),"&gt;=",SUM('Раздел 4'!AF19:AI19))</f>
        <v>0&gt;=0</v>
      </c>
    </row>
    <row r="1226" spans="1:5" s="179" customFormat="1" ht="38.25">
      <c r="A1226" s="182">
        <f>IF((SUM('Раздел 4'!AE20:AE20)&gt;=SUM('Раздел 4'!AF20:AI20)),"","Неверно!")</f>
      </c>
      <c r="B1226" s="181" t="s">
        <v>225</v>
      </c>
      <c r="C1226" s="180" t="s">
        <v>226</v>
      </c>
      <c r="D1226" s="180" t="s">
        <v>490</v>
      </c>
      <c r="E1226" s="183" t="str">
        <f>CONCATENATE(SUM('Раздел 4'!AE20:AE20),"&gt;=",SUM('Раздел 4'!AF20:AI20))</f>
        <v>0&gt;=0</v>
      </c>
    </row>
    <row r="1227" spans="1:5" s="179" customFormat="1" ht="38.25">
      <c r="A1227" s="182">
        <f>IF((SUM('Раздел 4'!AE21:AE21)&gt;=SUM('Раздел 4'!AF21:AI21)),"","Неверно!")</f>
      </c>
      <c r="B1227" s="181" t="s">
        <v>225</v>
      </c>
      <c r="C1227" s="180" t="s">
        <v>226</v>
      </c>
      <c r="D1227" s="180" t="s">
        <v>490</v>
      </c>
      <c r="E1227" s="183" t="str">
        <f>CONCATENATE(SUM('Раздел 4'!AE21:AE21),"&gt;=",SUM('Раздел 4'!AF21:AI21))</f>
        <v>0&gt;=0</v>
      </c>
    </row>
    <row r="1228" spans="1:5" s="179" customFormat="1" ht="38.25">
      <c r="A1228" s="182">
        <f>IF((SUM('Раздел 4'!AE22:AE22)&gt;=SUM('Раздел 4'!AF22:AI22)),"","Неверно!")</f>
      </c>
      <c r="B1228" s="181" t="s">
        <v>225</v>
      </c>
      <c r="C1228" s="180" t="s">
        <v>226</v>
      </c>
      <c r="D1228" s="180" t="s">
        <v>490</v>
      </c>
      <c r="E1228" s="183" t="str">
        <f>CONCATENATE(SUM('Раздел 4'!AE22:AE22),"&gt;=",SUM('Раздел 4'!AF22:AI22))</f>
        <v>0&gt;=0</v>
      </c>
    </row>
    <row r="1229" spans="1:5" s="179" customFormat="1" ht="38.25">
      <c r="A1229" s="182">
        <f>IF((SUM('Раздел 4'!AE23:AE23)&gt;=SUM('Раздел 4'!AF23:AI23)),"","Неверно!")</f>
      </c>
      <c r="B1229" s="181" t="s">
        <v>225</v>
      </c>
      <c r="C1229" s="180" t="s">
        <v>226</v>
      </c>
      <c r="D1229" s="180" t="s">
        <v>490</v>
      </c>
      <c r="E1229" s="183" t="str">
        <f>CONCATENATE(SUM('Раздел 4'!AE23:AE23),"&gt;=",SUM('Раздел 4'!AF23:AI23))</f>
        <v>0&gt;=0</v>
      </c>
    </row>
    <row r="1230" spans="1:5" s="179" customFormat="1" ht="38.25">
      <c r="A1230" s="182">
        <f>IF((SUM('Раздел 4'!AE24:AE24)&gt;=SUM('Раздел 4'!AF24:AI24)),"","Неверно!")</f>
      </c>
      <c r="B1230" s="181" t="s">
        <v>225</v>
      </c>
      <c r="C1230" s="180" t="s">
        <v>226</v>
      </c>
      <c r="D1230" s="180" t="s">
        <v>490</v>
      </c>
      <c r="E1230" s="183" t="str">
        <f>CONCATENATE(SUM('Раздел 4'!AE24:AE24),"&gt;=",SUM('Раздел 4'!AF24:AI24))</f>
        <v>0&gt;=0</v>
      </c>
    </row>
    <row r="1231" spans="1:5" s="179" customFormat="1" ht="38.25">
      <c r="A1231" s="182">
        <f>IF((SUM('Раздел 4'!AE25:AE25)&gt;=SUM('Раздел 4'!AF25:AI25)),"","Неверно!")</f>
      </c>
      <c r="B1231" s="181" t="s">
        <v>225</v>
      </c>
      <c r="C1231" s="180" t="s">
        <v>226</v>
      </c>
      <c r="D1231" s="180" t="s">
        <v>490</v>
      </c>
      <c r="E1231" s="183" t="str">
        <f>CONCATENATE(SUM('Раздел 4'!AE25:AE25),"&gt;=",SUM('Раздел 4'!AF25:AI25))</f>
        <v>0&gt;=0</v>
      </c>
    </row>
    <row r="1232" spans="1:5" s="179" customFormat="1" ht="38.25">
      <c r="A1232" s="182">
        <f>IF((SUM('Раздел 4'!AE26:AE26)&gt;=SUM('Раздел 4'!AF26:AI26)),"","Неверно!")</f>
      </c>
      <c r="B1232" s="181" t="s">
        <v>225</v>
      </c>
      <c r="C1232" s="180" t="s">
        <v>226</v>
      </c>
      <c r="D1232" s="180" t="s">
        <v>490</v>
      </c>
      <c r="E1232" s="183" t="str">
        <f>CONCATENATE(SUM('Раздел 4'!AE26:AE26),"&gt;=",SUM('Раздел 4'!AF26:AI26))</f>
        <v>0&gt;=0</v>
      </c>
    </row>
    <row r="1233" spans="1:5" s="179" customFormat="1" ht="38.25">
      <c r="A1233" s="182">
        <f>IF((SUM('Раздел 4'!AE27:AE27)&gt;=SUM('Раздел 4'!AF27:AI27)),"","Неверно!")</f>
      </c>
      <c r="B1233" s="181" t="s">
        <v>225</v>
      </c>
      <c r="C1233" s="180" t="s">
        <v>226</v>
      </c>
      <c r="D1233" s="180" t="s">
        <v>490</v>
      </c>
      <c r="E1233" s="183" t="str">
        <f>CONCATENATE(SUM('Раздел 4'!AE27:AE27),"&gt;=",SUM('Раздел 4'!AF27:AI27))</f>
        <v>0&gt;=0</v>
      </c>
    </row>
    <row r="1234" spans="1:5" s="179" customFormat="1" ht="38.25">
      <c r="A1234" s="182">
        <f>IF((SUM('Раздел 4'!AE28:AE28)&gt;=SUM('Раздел 4'!AF28:AI28)),"","Неверно!")</f>
      </c>
      <c r="B1234" s="181" t="s">
        <v>225</v>
      </c>
      <c r="C1234" s="180" t="s">
        <v>226</v>
      </c>
      <c r="D1234" s="180" t="s">
        <v>490</v>
      </c>
      <c r="E1234" s="183" t="str">
        <f>CONCATENATE(SUM('Раздел 4'!AE28:AE28),"&gt;=",SUM('Раздел 4'!AF28:AI28))</f>
        <v>0&gt;=0</v>
      </c>
    </row>
    <row r="1235" spans="1:5" s="179" customFormat="1" ht="38.25">
      <c r="A1235" s="182">
        <f>IF((SUM('Раздел 4'!AE29:AE29)&gt;=SUM('Раздел 4'!AF29:AI29)),"","Неверно!")</f>
      </c>
      <c r="B1235" s="181" t="s">
        <v>225</v>
      </c>
      <c r="C1235" s="180" t="s">
        <v>226</v>
      </c>
      <c r="D1235" s="180" t="s">
        <v>490</v>
      </c>
      <c r="E1235" s="183" t="str">
        <f>CONCATENATE(SUM('Раздел 4'!AE29:AE29),"&gt;=",SUM('Раздел 4'!AF29:AI29))</f>
        <v>0&gt;=0</v>
      </c>
    </row>
    <row r="1236" spans="1:5" s="179" customFormat="1" ht="38.25">
      <c r="A1236" s="182">
        <f>IF((SUM('Раздел 4'!AE30:AE30)&gt;=SUM('Раздел 4'!AF30:AI30)),"","Неверно!")</f>
      </c>
      <c r="B1236" s="181" t="s">
        <v>225</v>
      </c>
      <c r="C1236" s="180" t="s">
        <v>226</v>
      </c>
      <c r="D1236" s="180" t="s">
        <v>490</v>
      </c>
      <c r="E1236" s="183" t="str">
        <f>CONCATENATE(SUM('Раздел 4'!AE30:AE30),"&gt;=",SUM('Раздел 4'!AF30:AI30))</f>
        <v>0&gt;=0</v>
      </c>
    </row>
    <row r="1237" spans="1:5" s="179" customFormat="1" ht="38.25">
      <c r="A1237" s="182">
        <f>IF((SUM('Раздел 4'!AE31:AE31)&gt;=SUM('Раздел 4'!AF31:AI31)),"","Неверно!")</f>
      </c>
      <c r="B1237" s="181" t="s">
        <v>225</v>
      </c>
      <c r="C1237" s="180" t="s">
        <v>226</v>
      </c>
      <c r="D1237" s="180" t="s">
        <v>490</v>
      </c>
      <c r="E1237" s="183" t="str">
        <f>CONCATENATE(SUM('Раздел 4'!AE31:AE31),"&gt;=",SUM('Раздел 4'!AF31:AI31))</f>
        <v>0&gt;=0</v>
      </c>
    </row>
    <row r="1238" spans="1:5" s="179" customFormat="1" ht="38.25">
      <c r="A1238" s="182">
        <f>IF((SUM('Раздел 4'!AE32:AE32)&gt;=SUM('Раздел 4'!AF32:AI32)),"","Неверно!")</f>
      </c>
      <c r="B1238" s="181" t="s">
        <v>225</v>
      </c>
      <c r="C1238" s="180" t="s">
        <v>226</v>
      </c>
      <c r="D1238" s="180" t="s">
        <v>490</v>
      </c>
      <c r="E1238" s="183" t="str">
        <f>CONCATENATE(SUM('Раздел 4'!AE32:AE32),"&gt;=",SUM('Раздел 4'!AF32:AI32))</f>
        <v>0&gt;=0</v>
      </c>
    </row>
    <row r="1239" spans="1:5" s="179" customFormat="1" ht="38.25">
      <c r="A1239" s="182">
        <f>IF((SUM('Раздел 4'!AE33:AE33)&gt;=SUM('Раздел 4'!AF33:AI33)),"","Неверно!")</f>
      </c>
      <c r="B1239" s="181" t="s">
        <v>225</v>
      </c>
      <c r="C1239" s="180" t="s">
        <v>226</v>
      </c>
      <c r="D1239" s="180" t="s">
        <v>490</v>
      </c>
      <c r="E1239" s="183" t="str">
        <f>CONCATENATE(SUM('Раздел 4'!AE33:AE33),"&gt;=",SUM('Раздел 4'!AF33:AI33))</f>
        <v>0&gt;=0</v>
      </c>
    </row>
    <row r="1240" spans="1:5" s="179" customFormat="1" ht="38.25">
      <c r="A1240" s="182">
        <f>IF((SUM('Раздел 4'!AE34:AE34)&gt;=SUM('Раздел 4'!AF34:AI34)),"","Неверно!")</f>
      </c>
      <c r="B1240" s="181" t="s">
        <v>225</v>
      </c>
      <c r="C1240" s="180" t="s">
        <v>226</v>
      </c>
      <c r="D1240" s="180" t="s">
        <v>490</v>
      </c>
      <c r="E1240" s="183" t="str">
        <f>CONCATENATE(SUM('Раздел 4'!AE34:AE34),"&gt;=",SUM('Раздел 4'!AF34:AI34))</f>
        <v>0&gt;=0</v>
      </c>
    </row>
    <row r="1241" spans="1:5" s="179" customFormat="1" ht="38.25">
      <c r="A1241" s="182">
        <f>IF((SUM('Раздел 4'!AE35:AE35)&gt;=SUM('Раздел 4'!AF35:AI35)),"","Неверно!")</f>
      </c>
      <c r="B1241" s="181" t="s">
        <v>225</v>
      </c>
      <c r="C1241" s="180" t="s">
        <v>226</v>
      </c>
      <c r="D1241" s="180" t="s">
        <v>490</v>
      </c>
      <c r="E1241" s="183" t="str">
        <f>CONCATENATE(SUM('Раздел 4'!AE35:AE35),"&gt;=",SUM('Раздел 4'!AF35:AI35))</f>
        <v>0&gt;=0</v>
      </c>
    </row>
    <row r="1242" spans="1:5" s="179" customFormat="1" ht="38.25">
      <c r="A1242" s="182">
        <f>IF((SUM('Раздел 4'!AE36:AE36)&gt;=SUM('Раздел 4'!AF36:AI36)),"","Неверно!")</f>
      </c>
      <c r="B1242" s="181" t="s">
        <v>225</v>
      </c>
      <c r="C1242" s="180" t="s">
        <v>226</v>
      </c>
      <c r="D1242" s="180" t="s">
        <v>490</v>
      </c>
      <c r="E1242" s="183" t="str">
        <f>CONCATENATE(SUM('Раздел 4'!AE36:AE36),"&gt;=",SUM('Раздел 4'!AF36:AI36))</f>
        <v>0&gt;=0</v>
      </c>
    </row>
    <row r="1243" spans="1:5" s="179" customFormat="1" ht="38.25">
      <c r="A1243" s="182">
        <f>IF((SUM('Раздел 4'!AE37:AE37)&gt;=SUM('Раздел 4'!AF37:AI37)),"","Неверно!")</f>
      </c>
      <c r="B1243" s="181" t="s">
        <v>225</v>
      </c>
      <c r="C1243" s="180" t="s">
        <v>226</v>
      </c>
      <c r="D1243" s="180" t="s">
        <v>490</v>
      </c>
      <c r="E1243" s="183" t="str">
        <f>CONCATENATE(SUM('Раздел 4'!AE37:AE37),"&gt;=",SUM('Раздел 4'!AF37:AI37))</f>
        <v>0&gt;=0</v>
      </c>
    </row>
    <row r="1244" spans="1:5" s="179" customFormat="1" ht="38.25">
      <c r="A1244" s="182">
        <f>IF((SUM('Раздел 4'!AE38:AE38)&gt;=SUM('Раздел 4'!AF38:AI38)),"","Неверно!")</f>
      </c>
      <c r="B1244" s="181" t="s">
        <v>225</v>
      </c>
      <c r="C1244" s="180" t="s">
        <v>226</v>
      </c>
      <c r="D1244" s="180" t="s">
        <v>490</v>
      </c>
      <c r="E1244" s="183" t="str">
        <f>CONCATENATE(SUM('Раздел 4'!AE38:AE38),"&gt;=",SUM('Раздел 4'!AF38:AI38))</f>
        <v>0&gt;=0</v>
      </c>
    </row>
    <row r="1245" spans="1:5" s="179" customFormat="1" ht="38.25">
      <c r="A1245" s="182">
        <f>IF((SUM('Раздел 4'!AE39:AE39)&gt;=SUM('Раздел 4'!AF39:AI39)),"","Неверно!")</f>
      </c>
      <c r="B1245" s="181" t="s">
        <v>225</v>
      </c>
      <c r="C1245" s="180" t="s">
        <v>226</v>
      </c>
      <c r="D1245" s="180" t="s">
        <v>490</v>
      </c>
      <c r="E1245" s="183" t="str">
        <f>CONCATENATE(SUM('Раздел 4'!AE39:AE39),"&gt;=",SUM('Раздел 4'!AF39:AI39))</f>
        <v>0&gt;=0</v>
      </c>
    </row>
    <row r="1246" spans="1:5" s="179" customFormat="1" ht="38.25">
      <c r="A1246" s="182">
        <f>IF((SUM('Раздел 4'!AE40:AE40)&gt;=SUM('Раздел 4'!AF40:AI40)),"","Неверно!")</f>
      </c>
      <c r="B1246" s="181" t="s">
        <v>225</v>
      </c>
      <c r="C1246" s="180" t="s">
        <v>226</v>
      </c>
      <c r="D1246" s="180" t="s">
        <v>490</v>
      </c>
      <c r="E1246" s="183" t="str">
        <f>CONCATENATE(SUM('Раздел 4'!AE40:AE40),"&gt;=",SUM('Раздел 4'!AF40:AI40))</f>
        <v>0&gt;=0</v>
      </c>
    </row>
    <row r="1247" spans="1:5" s="179" customFormat="1" ht="38.25">
      <c r="A1247" s="182">
        <f>IF((SUM('Раздел 4'!AE41:AE41)&gt;=SUM('Раздел 4'!AF41:AI41)),"","Неверно!")</f>
      </c>
      <c r="B1247" s="181" t="s">
        <v>225</v>
      </c>
      <c r="C1247" s="180" t="s">
        <v>226</v>
      </c>
      <c r="D1247" s="180" t="s">
        <v>490</v>
      </c>
      <c r="E1247" s="183" t="str">
        <f>CONCATENATE(SUM('Раздел 4'!AE41:AE41),"&gt;=",SUM('Раздел 4'!AF41:AI41))</f>
        <v>0&gt;=0</v>
      </c>
    </row>
    <row r="1248" spans="1:5" s="179" customFormat="1" ht="38.25">
      <c r="A1248" s="182">
        <f>IF((SUM('Раздел 4'!AE42:AE42)&gt;=SUM('Раздел 4'!AF42:AI42)),"","Неверно!")</f>
      </c>
      <c r="B1248" s="181" t="s">
        <v>225</v>
      </c>
      <c r="C1248" s="180" t="s">
        <v>226</v>
      </c>
      <c r="D1248" s="180" t="s">
        <v>490</v>
      </c>
      <c r="E1248" s="183" t="str">
        <f>CONCATENATE(SUM('Раздел 4'!AE42:AE42),"&gt;=",SUM('Раздел 4'!AF42:AI42))</f>
        <v>1&gt;=1</v>
      </c>
    </row>
    <row r="1249" spans="1:5" s="179" customFormat="1" ht="38.25">
      <c r="A1249" s="182">
        <f>IF((SUM('Раздел 4'!AE43:AE43)&gt;=SUM('Раздел 4'!AF43:AI43)),"","Неверно!")</f>
      </c>
      <c r="B1249" s="181" t="s">
        <v>225</v>
      </c>
      <c r="C1249" s="180" t="s">
        <v>226</v>
      </c>
      <c r="D1249" s="180" t="s">
        <v>490</v>
      </c>
      <c r="E1249" s="183" t="str">
        <f>CONCATENATE(SUM('Раздел 4'!AE43:AE43),"&gt;=",SUM('Раздел 4'!AF43:AI43))</f>
        <v>0&gt;=0</v>
      </c>
    </row>
    <row r="1250" spans="1:5" s="179" customFormat="1" ht="38.25">
      <c r="A1250" s="182">
        <f>IF((SUM('Раздел 4'!AE44:AE44)&gt;=SUM('Раздел 4'!AF44:AI44)),"","Неверно!")</f>
      </c>
      <c r="B1250" s="181" t="s">
        <v>225</v>
      </c>
      <c r="C1250" s="180" t="s">
        <v>226</v>
      </c>
      <c r="D1250" s="180" t="s">
        <v>490</v>
      </c>
      <c r="E1250" s="183" t="str">
        <f>CONCATENATE(SUM('Раздел 4'!AE44:AE44),"&gt;=",SUM('Раздел 4'!AF44:AI44))</f>
        <v>0&gt;=0</v>
      </c>
    </row>
    <row r="1251" spans="1:5" s="179" customFormat="1" ht="38.25">
      <c r="A1251" s="182">
        <f>IF((SUM('Раздел 4'!AE45:AE45)&gt;=SUM('Раздел 4'!AF45:AI45)),"","Неверно!")</f>
      </c>
      <c r="B1251" s="181" t="s">
        <v>225</v>
      </c>
      <c r="C1251" s="180" t="s">
        <v>226</v>
      </c>
      <c r="D1251" s="180" t="s">
        <v>490</v>
      </c>
      <c r="E1251" s="183" t="str">
        <f>CONCATENATE(SUM('Раздел 4'!AE45:AE45),"&gt;=",SUM('Раздел 4'!AF45:AI45))</f>
        <v>0&gt;=0</v>
      </c>
    </row>
    <row r="1252" spans="1:5" s="179" customFormat="1" ht="38.25">
      <c r="A1252" s="182">
        <f>IF((SUM('Раздел 4'!AE46:AE46)&gt;=SUM('Раздел 4'!AF46:AI46)),"","Неверно!")</f>
      </c>
      <c r="B1252" s="181" t="s">
        <v>225</v>
      </c>
      <c r="C1252" s="180" t="s">
        <v>226</v>
      </c>
      <c r="D1252" s="180" t="s">
        <v>490</v>
      </c>
      <c r="E1252" s="183" t="str">
        <f>CONCATENATE(SUM('Раздел 4'!AE46:AE46),"&gt;=",SUM('Раздел 4'!AF46:AI46))</f>
        <v>0&gt;=0</v>
      </c>
    </row>
    <row r="1253" spans="1:5" s="179" customFormat="1" ht="38.25">
      <c r="A1253" s="182">
        <f>IF((SUM('Раздел 4'!AE47:AE47)&gt;=SUM('Раздел 4'!AF47:AI47)),"","Неверно!")</f>
      </c>
      <c r="B1253" s="181" t="s">
        <v>225</v>
      </c>
      <c r="C1253" s="180" t="s">
        <v>226</v>
      </c>
      <c r="D1253" s="180" t="s">
        <v>490</v>
      </c>
      <c r="E1253" s="183" t="str">
        <f>CONCATENATE(SUM('Раздел 4'!AE47:AE47),"&gt;=",SUM('Раздел 4'!AF47:AI47))</f>
        <v>0&gt;=0</v>
      </c>
    </row>
    <row r="1254" spans="1:5" s="179" customFormat="1" ht="38.25">
      <c r="A1254" s="182">
        <f>IF((SUM('Раздел 4'!AE48:AE48)&gt;=SUM('Раздел 4'!AF48:AI48)),"","Неверно!")</f>
      </c>
      <c r="B1254" s="181" t="s">
        <v>225</v>
      </c>
      <c r="C1254" s="180" t="s">
        <v>226</v>
      </c>
      <c r="D1254" s="180" t="s">
        <v>490</v>
      </c>
      <c r="E1254" s="183" t="str">
        <f>CONCATENATE(SUM('Раздел 4'!AE48:AE48),"&gt;=",SUM('Раздел 4'!AF48:AI48))</f>
        <v>0&gt;=0</v>
      </c>
    </row>
    <row r="1255" spans="1:5" s="179" customFormat="1" ht="38.25">
      <c r="A1255" s="182">
        <f>IF((SUM('Раздел 4'!AE49:AE49)&gt;=SUM('Раздел 4'!AF49:AI49)),"","Неверно!")</f>
      </c>
      <c r="B1255" s="181" t="s">
        <v>225</v>
      </c>
      <c r="C1255" s="180" t="s">
        <v>226</v>
      </c>
      <c r="D1255" s="180" t="s">
        <v>490</v>
      </c>
      <c r="E1255" s="183" t="str">
        <f>CONCATENATE(SUM('Раздел 4'!AE49:AE49),"&gt;=",SUM('Раздел 4'!AF49:AI49))</f>
        <v>2&gt;=2</v>
      </c>
    </row>
    <row r="1256" spans="1:5" s="179" customFormat="1" ht="38.25">
      <c r="A1256" s="182">
        <f>IF((SUM('Раздел 4'!AE50:AE50)&gt;=SUM('Раздел 4'!AF50:AI50)),"","Неверно!")</f>
      </c>
      <c r="B1256" s="181" t="s">
        <v>225</v>
      </c>
      <c r="C1256" s="180" t="s">
        <v>226</v>
      </c>
      <c r="D1256" s="180" t="s">
        <v>490</v>
      </c>
      <c r="E1256" s="183" t="str">
        <f>CONCATENATE(SUM('Раздел 4'!AE50:AE50),"&gt;=",SUM('Раздел 4'!AF50:AI50))</f>
        <v>0&gt;=0</v>
      </c>
    </row>
    <row r="1257" spans="1:5" s="179" customFormat="1" ht="38.25">
      <c r="A1257" s="182">
        <f>IF((SUM('Раздел 4'!AE51:AE51)&gt;=SUM('Раздел 4'!AF51:AI51)),"","Неверно!")</f>
      </c>
      <c r="B1257" s="181" t="s">
        <v>225</v>
      </c>
      <c r="C1257" s="180" t="s">
        <v>226</v>
      </c>
      <c r="D1257" s="180" t="s">
        <v>490</v>
      </c>
      <c r="E1257" s="183" t="str">
        <f>CONCATENATE(SUM('Раздел 4'!AE51:AE51),"&gt;=",SUM('Раздел 4'!AF51:AI51))</f>
        <v>5&gt;=5</v>
      </c>
    </row>
    <row r="1258" spans="1:5" s="179" customFormat="1" ht="38.25">
      <c r="A1258" s="182">
        <f>IF((SUM('Раздел 4'!AE52:AE52)&gt;=SUM('Раздел 4'!AF52:AI52)),"","Неверно!")</f>
      </c>
      <c r="B1258" s="181" t="s">
        <v>225</v>
      </c>
      <c r="C1258" s="180" t="s">
        <v>226</v>
      </c>
      <c r="D1258" s="180" t="s">
        <v>490</v>
      </c>
      <c r="E1258" s="183" t="str">
        <f>CONCATENATE(SUM('Раздел 4'!AE52:AE52),"&gt;=",SUM('Раздел 4'!AF52:AI52))</f>
        <v>0&gt;=0</v>
      </c>
    </row>
    <row r="1259" spans="1:5" s="179" customFormat="1" ht="38.25">
      <c r="A1259" s="182">
        <f>IF((SUM('Раздел 4'!AE53:AE53)&gt;=SUM('Раздел 4'!AF53:AI53)),"","Неверно!")</f>
      </c>
      <c r="B1259" s="181" t="s">
        <v>225</v>
      </c>
      <c r="C1259" s="180" t="s">
        <v>226</v>
      </c>
      <c r="D1259" s="180" t="s">
        <v>490</v>
      </c>
      <c r="E1259" s="183" t="str">
        <f>CONCATENATE(SUM('Раздел 4'!AE53:AE53),"&gt;=",SUM('Раздел 4'!AF53:AI53))</f>
        <v>0&gt;=0</v>
      </c>
    </row>
    <row r="1260" spans="1:5" s="179" customFormat="1" ht="38.25">
      <c r="A1260" s="182">
        <f>IF((SUM('Раздел 4'!AE54:AE54)&gt;=SUM('Раздел 4'!AF54:AI54)),"","Неверно!")</f>
      </c>
      <c r="B1260" s="181" t="s">
        <v>225</v>
      </c>
      <c r="C1260" s="180" t="s">
        <v>226</v>
      </c>
      <c r="D1260" s="180" t="s">
        <v>490</v>
      </c>
      <c r="E1260" s="183" t="str">
        <f>CONCATENATE(SUM('Раздел 4'!AE54:AE54),"&gt;=",SUM('Раздел 4'!AF54:AI54))</f>
        <v>0&gt;=0</v>
      </c>
    </row>
    <row r="1261" spans="1:5" s="179" customFormat="1" ht="38.25">
      <c r="A1261" s="182">
        <f>IF((SUM('Раздел 4'!AE55:AE55)&gt;=SUM('Раздел 4'!AF55:AI55)),"","Неверно!")</f>
      </c>
      <c r="B1261" s="181" t="s">
        <v>225</v>
      </c>
      <c r="C1261" s="180" t="s">
        <v>226</v>
      </c>
      <c r="D1261" s="180" t="s">
        <v>490</v>
      </c>
      <c r="E1261" s="183" t="str">
        <f>CONCATENATE(SUM('Раздел 4'!AE55:AE55),"&gt;=",SUM('Раздел 4'!AF55:AI55))</f>
        <v>4&gt;=4</v>
      </c>
    </row>
    <row r="1262" spans="1:5" s="179" customFormat="1" ht="38.25">
      <c r="A1262" s="182">
        <f>IF((SUM('Раздел 4'!AE56:AE56)&gt;=SUM('Раздел 4'!AF56:AI56)),"","Неверно!")</f>
      </c>
      <c r="B1262" s="181" t="s">
        <v>225</v>
      </c>
      <c r="C1262" s="180" t="s">
        <v>226</v>
      </c>
      <c r="D1262" s="180" t="s">
        <v>490</v>
      </c>
      <c r="E1262" s="183" t="str">
        <f>CONCATENATE(SUM('Раздел 4'!AE56:AE56),"&gt;=",SUM('Раздел 4'!AF56:AI56))</f>
        <v>1&gt;=1</v>
      </c>
    </row>
    <row r="1263" spans="1:5" s="179" customFormat="1" ht="38.25">
      <c r="A1263" s="182">
        <f>IF((SUM('Раздел 4'!AE57:AE57)&gt;=SUM('Раздел 4'!AF57:AI57)),"","Неверно!")</f>
      </c>
      <c r="B1263" s="181" t="s">
        <v>225</v>
      </c>
      <c r="C1263" s="180" t="s">
        <v>226</v>
      </c>
      <c r="D1263" s="180" t="s">
        <v>490</v>
      </c>
      <c r="E1263" s="183" t="str">
        <f>CONCATENATE(SUM('Раздел 4'!AE57:AE57),"&gt;=",SUM('Раздел 4'!AF57:AI57))</f>
        <v>0&gt;=0</v>
      </c>
    </row>
    <row r="1264" spans="1:5" s="179" customFormat="1" ht="38.25">
      <c r="A1264" s="182">
        <f>IF((SUM('Раздел 4'!AE58:AE58)&gt;=SUM('Раздел 4'!AF58:AI58)),"","Неверно!")</f>
      </c>
      <c r="B1264" s="181" t="s">
        <v>225</v>
      </c>
      <c r="C1264" s="180" t="s">
        <v>226</v>
      </c>
      <c r="D1264" s="180" t="s">
        <v>490</v>
      </c>
      <c r="E1264" s="183" t="str">
        <f>CONCATENATE(SUM('Раздел 4'!AE58:AE58),"&gt;=",SUM('Раздел 4'!AF58:AI58))</f>
        <v>0&gt;=0</v>
      </c>
    </row>
    <row r="1265" spans="1:5" s="179" customFormat="1" ht="38.25">
      <c r="A1265" s="182">
        <f>IF((SUM('Раздел 4'!AE59:AE59)&gt;=SUM('Раздел 4'!AF59:AI59)),"","Неверно!")</f>
      </c>
      <c r="B1265" s="181" t="s">
        <v>225</v>
      </c>
      <c r="C1265" s="180" t="s">
        <v>226</v>
      </c>
      <c r="D1265" s="180" t="s">
        <v>490</v>
      </c>
      <c r="E1265" s="183" t="str">
        <f>CONCATENATE(SUM('Раздел 4'!AE59:AE59),"&gt;=",SUM('Раздел 4'!AF59:AI59))</f>
        <v>0&gt;=0</v>
      </c>
    </row>
    <row r="1266" spans="1:5" s="179" customFormat="1" ht="38.25">
      <c r="A1266" s="182">
        <f>IF((SUM('Раздел 4'!AE60:AE60)&gt;=SUM('Раздел 4'!AF60:AI60)),"","Неверно!")</f>
      </c>
      <c r="B1266" s="181" t="s">
        <v>225</v>
      </c>
      <c r="C1266" s="180" t="s">
        <v>226</v>
      </c>
      <c r="D1266" s="180" t="s">
        <v>490</v>
      </c>
      <c r="E1266" s="183" t="str">
        <f>CONCATENATE(SUM('Раздел 4'!AE60:AE60),"&gt;=",SUM('Раздел 4'!AF60:AI60))</f>
        <v>0&gt;=0</v>
      </c>
    </row>
    <row r="1267" spans="1:5" s="179" customFormat="1" ht="38.25">
      <c r="A1267" s="182">
        <f>IF((SUM('Раздел 4'!AE61:AE61)&gt;=SUM('Раздел 4'!AF61:AI61)),"","Неверно!")</f>
      </c>
      <c r="B1267" s="181" t="s">
        <v>225</v>
      </c>
      <c r="C1267" s="180" t="s">
        <v>226</v>
      </c>
      <c r="D1267" s="180" t="s">
        <v>490</v>
      </c>
      <c r="E1267" s="183" t="str">
        <f>CONCATENATE(SUM('Раздел 4'!AE61:AE61),"&gt;=",SUM('Раздел 4'!AF61:AI61))</f>
        <v>0&gt;=0</v>
      </c>
    </row>
    <row r="1268" spans="1:5" s="179" customFormat="1" ht="38.25">
      <c r="A1268" s="182">
        <f>IF((SUM('Раздел 4'!AE62:AE62)&gt;=SUM('Раздел 4'!AF62:AI62)),"","Неверно!")</f>
      </c>
      <c r="B1268" s="181" t="s">
        <v>225</v>
      </c>
      <c r="C1268" s="180" t="s">
        <v>226</v>
      </c>
      <c r="D1268" s="180" t="s">
        <v>490</v>
      </c>
      <c r="E1268" s="183" t="str">
        <f>CONCATENATE(SUM('Раздел 4'!AE62:AE62),"&gt;=",SUM('Раздел 4'!AF62:AI62))</f>
        <v>0&gt;=0</v>
      </c>
    </row>
    <row r="1269" spans="1:5" s="179" customFormat="1" ht="38.25">
      <c r="A1269" s="182">
        <f>IF((SUM('Раздел 4'!AE9:AE9)&gt;=SUM('Раздел 4'!AF9:AI9)),"","Неверно!")</f>
      </c>
      <c r="B1269" s="181" t="s">
        <v>225</v>
      </c>
      <c r="C1269" s="180" t="s">
        <v>226</v>
      </c>
      <c r="D1269" s="180" t="s">
        <v>490</v>
      </c>
      <c r="E1269" s="183" t="str">
        <f>CONCATENATE(SUM('Раздел 4'!AE9:AE9),"&gt;=",SUM('Раздел 4'!AF9:AI9))</f>
        <v>5&gt;=5</v>
      </c>
    </row>
    <row r="1270" spans="1:5" s="179" customFormat="1" ht="38.25">
      <c r="A1270" s="182">
        <f>IF((SUM('Раздел 4'!AE10:AE10)&gt;=SUM('Раздел 4'!AJ10:AK10)),"","Неверно!")</f>
      </c>
      <c r="B1270" s="181" t="s">
        <v>227</v>
      </c>
      <c r="C1270" s="180" t="s">
        <v>228</v>
      </c>
      <c r="D1270" s="180" t="s">
        <v>491</v>
      </c>
      <c r="E1270" s="183" t="str">
        <f>CONCATENATE(SUM('Раздел 4'!AE10:AE10),"&gt;=",SUM('Раздел 4'!AJ10:AK10))</f>
        <v>0&gt;=0</v>
      </c>
    </row>
    <row r="1271" spans="1:5" s="179" customFormat="1" ht="38.25">
      <c r="A1271" s="182">
        <f>IF((SUM('Раздел 4'!AE11:AE11)&gt;=SUM('Раздел 4'!AJ11:AK11)),"","Неверно!")</f>
      </c>
      <c r="B1271" s="181" t="s">
        <v>227</v>
      </c>
      <c r="C1271" s="180" t="s">
        <v>228</v>
      </c>
      <c r="D1271" s="180" t="s">
        <v>491</v>
      </c>
      <c r="E1271" s="183" t="str">
        <f>CONCATENATE(SUM('Раздел 4'!AE11:AE11),"&gt;=",SUM('Раздел 4'!AJ11:AK11))</f>
        <v>0&gt;=0</v>
      </c>
    </row>
    <row r="1272" spans="1:5" s="179" customFormat="1" ht="38.25">
      <c r="A1272" s="182">
        <f>IF((SUM('Раздел 4'!AE12:AE12)&gt;=SUM('Раздел 4'!AJ12:AK12)),"","Неверно!")</f>
      </c>
      <c r="B1272" s="181" t="s">
        <v>227</v>
      </c>
      <c r="C1272" s="180" t="s">
        <v>228</v>
      </c>
      <c r="D1272" s="180" t="s">
        <v>491</v>
      </c>
      <c r="E1272" s="183" t="str">
        <f>CONCATENATE(SUM('Раздел 4'!AE12:AE12),"&gt;=",SUM('Раздел 4'!AJ12:AK12))</f>
        <v>0&gt;=0</v>
      </c>
    </row>
    <row r="1273" spans="1:5" s="179" customFormat="1" ht="38.25">
      <c r="A1273" s="182">
        <f>IF((SUM('Раздел 4'!AE13:AE13)&gt;=SUM('Раздел 4'!AJ13:AK13)),"","Неверно!")</f>
      </c>
      <c r="B1273" s="181" t="s">
        <v>227</v>
      </c>
      <c r="C1273" s="180" t="s">
        <v>228</v>
      </c>
      <c r="D1273" s="180" t="s">
        <v>491</v>
      </c>
      <c r="E1273" s="183" t="str">
        <f>CONCATENATE(SUM('Раздел 4'!AE13:AE13),"&gt;=",SUM('Раздел 4'!AJ13:AK13))</f>
        <v>0&gt;=0</v>
      </c>
    </row>
    <row r="1274" spans="1:5" s="179" customFormat="1" ht="38.25">
      <c r="A1274" s="182">
        <f>IF((SUM('Раздел 4'!AE14:AE14)&gt;=SUM('Раздел 4'!AJ14:AK14)),"","Неверно!")</f>
      </c>
      <c r="B1274" s="181" t="s">
        <v>227</v>
      </c>
      <c r="C1274" s="180" t="s">
        <v>228</v>
      </c>
      <c r="D1274" s="180" t="s">
        <v>491</v>
      </c>
      <c r="E1274" s="183" t="str">
        <f>CONCATENATE(SUM('Раздел 4'!AE14:AE14),"&gt;=",SUM('Раздел 4'!AJ14:AK14))</f>
        <v>0&gt;=0</v>
      </c>
    </row>
    <row r="1275" spans="1:5" s="179" customFormat="1" ht="38.25">
      <c r="A1275" s="182">
        <f>IF((SUM('Раздел 4'!AE15:AE15)&gt;=SUM('Раздел 4'!AJ15:AK15)),"","Неверно!")</f>
      </c>
      <c r="B1275" s="181" t="s">
        <v>227</v>
      </c>
      <c r="C1275" s="180" t="s">
        <v>228</v>
      </c>
      <c r="D1275" s="180" t="s">
        <v>491</v>
      </c>
      <c r="E1275" s="183" t="str">
        <f>CONCATENATE(SUM('Раздел 4'!AE15:AE15),"&gt;=",SUM('Раздел 4'!AJ15:AK15))</f>
        <v>0&gt;=0</v>
      </c>
    </row>
    <row r="1276" spans="1:5" s="179" customFormat="1" ht="38.25">
      <c r="A1276" s="182">
        <f>IF((SUM('Раздел 4'!AE16:AE16)&gt;=SUM('Раздел 4'!AJ16:AK16)),"","Неверно!")</f>
      </c>
      <c r="B1276" s="181" t="s">
        <v>227</v>
      </c>
      <c r="C1276" s="180" t="s">
        <v>228</v>
      </c>
      <c r="D1276" s="180" t="s">
        <v>491</v>
      </c>
      <c r="E1276" s="183" t="str">
        <f>CONCATENATE(SUM('Раздел 4'!AE16:AE16),"&gt;=",SUM('Раздел 4'!AJ16:AK16))</f>
        <v>4&gt;=0</v>
      </c>
    </row>
    <row r="1277" spans="1:5" s="179" customFormat="1" ht="38.25">
      <c r="A1277" s="182">
        <f>IF((SUM('Раздел 4'!AE17:AE17)&gt;=SUM('Раздел 4'!AJ17:AK17)),"","Неверно!")</f>
      </c>
      <c r="B1277" s="181" t="s">
        <v>227</v>
      </c>
      <c r="C1277" s="180" t="s">
        <v>228</v>
      </c>
      <c r="D1277" s="180" t="s">
        <v>491</v>
      </c>
      <c r="E1277" s="183" t="str">
        <f>CONCATENATE(SUM('Раздел 4'!AE17:AE17),"&gt;=",SUM('Раздел 4'!AJ17:AK17))</f>
        <v>0&gt;=0</v>
      </c>
    </row>
    <row r="1278" spans="1:5" s="179" customFormat="1" ht="38.25">
      <c r="A1278" s="182">
        <f>IF((SUM('Раздел 4'!AE18:AE18)&gt;=SUM('Раздел 4'!AJ18:AK18)),"","Неверно!")</f>
      </c>
      <c r="B1278" s="181" t="s">
        <v>227</v>
      </c>
      <c r="C1278" s="180" t="s">
        <v>228</v>
      </c>
      <c r="D1278" s="180" t="s">
        <v>491</v>
      </c>
      <c r="E1278" s="183" t="str">
        <f>CONCATENATE(SUM('Раздел 4'!AE18:AE18),"&gt;=",SUM('Раздел 4'!AJ18:AK18))</f>
        <v>0&gt;=0</v>
      </c>
    </row>
    <row r="1279" spans="1:5" s="179" customFormat="1" ht="38.25">
      <c r="A1279" s="182">
        <f>IF((SUM('Раздел 4'!AE19:AE19)&gt;=SUM('Раздел 4'!AJ19:AK19)),"","Неверно!")</f>
      </c>
      <c r="B1279" s="181" t="s">
        <v>227</v>
      </c>
      <c r="C1279" s="180" t="s">
        <v>228</v>
      </c>
      <c r="D1279" s="180" t="s">
        <v>491</v>
      </c>
      <c r="E1279" s="183" t="str">
        <f>CONCATENATE(SUM('Раздел 4'!AE19:AE19),"&gt;=",SUM('Раздел 4'!AJ19:AK19))</f>
        <v>0&gt;=0</v>
      </c>
    </row>
    <row r="1280" spans="1:5" s="179" customFormat="1" ht="38.25">
      <c r="A1280" s="182">
        <f>IF((SUM('Раздел 4'!AE20:AE20)&gt;=SUM('Раздел 4'!AJ20:AK20)),"","Неверно!")</f>
      </c>
      <c r="B1280" s="181" t="s">
        <v>227</v>
      </c>
      <c r="C1280" s="180" t="s">
        <v>228</v>
      </c>
      <c r="D1280" s="180" t="s">
        <v>491</v>
      </c>
      <c r="E1280" s="183" t="str">
        <f>CONCATENATE(SUM('Раздел 4'!AE20:AE20),"&gt;=",SUM('Раздел 4'!AJ20:AK20))</f>
        <v>0&gt;=0</v>
      </c>
    </row>
    <row r="1281" spans="1:5" s="179" customFormat="1" ht="38.25">
      <c r="A1281" s="182">
        <f>IF((SUM('Раздел 4'!AE21:AE21)&gt;=SUM('Раздел 4'!AJ21:AK21)),"","Неверно!")</f>
      </c>
      <c r="B1281" s="181" t="s">
        <v>227</v>
      </c>
      <c r="C1281" s="180" t="s">
        <v>228</v>
      </c>
      <c r="D1281" s="180" t="s">
        <v>491</v>
      </c>
      <c r="E1281" s="183" t="str">
        <f>CONCATENATE(SUM('Раздел 4'!AE21:AE21),"&gt;=",SUM('Раздел 4'!AJ21:AK21))</f>
        <v>0&gt;=0</v>
      </c>
    </row>
    <row r="1282" spans="1:5" s="179" customFormat="1" ht="38.25">
      <c r="A1282" s="182">
        <f>IF((SUM('Раздел 4'!AE22:AE22)&gt;=SUM('Раздел 4'!AJ22:AK22)),"","Неверно!")</f>
      </c>
      <c r="B1282" s="181" t="s">
        <v>227</v>
      </c>
      <c r="C1282" s="180" t="s">
        <v>228</v>
      </c>
      <c r="D1282" s="180" t="s">
        <v>491</v>
      </c>
      <c r="E1282" s="183" t="str">
        <f>CONCATENATE(SUM('Раздел 4'!AE22:AE22),"&gt;=",SUM('Раздел 4'!AJ22:AK22))</f>
        <v>0&gt;=0</v>
      </c>
    </row>
    <row r="1283" spans="1:5" s="179" customFormat="1" ht="38.25">
      <c r="A1283" s="182">
        <f>IF((SUM('Раздел 4'!AE23:AE23)&gt;=SUM('Раздел 4'!AJ23:AK23)),"","Неверно!")</f>
      </c>
      <c r="B1283" s="181" t="s">
        <v>227</v>
      </c>
      <c r="C1283" s="180" t="s">
        <v>228</v>
      </c>
      <c r="D1283" s="180" t="s">
        <v>491</v>
      </c>
      <c r="E1283" s="183" t="str">
        <f>CONCATENATE(SUM('Раздел 4'!AE23:AE23),"&gt;=",SUM('Раздел 4'!AJ23:AK23))</f>
        <v>0&gt;=0</v>
      </c>
    </row>
    <row r="1284" spans="1:5" s="179" customFormat="1" ht="38.25">
      <c r="A1284" s="182">
        <f>IF((SUM('Раздел 4'!AE24:AE24)&gt;=SUM('Раздел 4'!AJ24:AK24)),"","Неверно!")</f>
      </c>
      <c r="B1284" s="181" t="s">
        <v>227</v>
      </c>
      <c r="C1284" s="180" t="s">
        <v>228</v>
      </c>
      <c r="D1284" s="180" t="s">
        <v>491</v>
      </c>
      <c r="E1284" s="183" t="str">
        <f>CONCATENATE(SUM('Раздел 4'!AE24:AE24),"&gt;=",SUM('Раздел 4'!AJ24:AK24))</f>
        <v>0&gt;=0</v>
      </c>
    </row>
    <row r="1285" spans="1:5" s="179" customFormat="1" ht="38.25">
      <c r="A1285" s="182">
        <f>IF((SUM('Раздел 4'!AE25:AE25)&gt;=SUM('Раздел 4'!AJ25:AK25)),"","Неверно!")</f>
      </c>
      <c r="B1285" s="181" t="s">
        <v>227</v>
      </c>
      <c r="C1285" s="180" t="s">
        <v>228</v>
      </c>
      <c r="D1285" s="180" t="s">
        <v>491</v>
      </c>
      <c r="E1285" s="183" t="str">
        <f>CONCATENATE(SUM('Раздел 4'!AE25:AE25),"&gt;=",SUM('Раздел 4'!AJ25:AK25))</f>
        <v>0&gt;=0</v>
      </c>
    </row>
    <row r="1286" spans="1:5" s="179" customFormat="1" ht="38.25">
      <c r="A1286" s="182">
        <f>IF((SUM('Раздел 4'!AE26:AE26)&gt;=SUM('Раздел 4'!AJ26:AK26)),"","Неверно!")</f>
      </c>
      <c r="B1286" s="181" t="s">
        <v>227</v>
      </c>
      <c r="C1286" s="180" t="s">
        <v>228</v>
      </c>
      <c r="D1286" s="180" t="s">
        <v>491</v>
      </c>
      <c r="E1286" s="183" t="str">
        <f>CONCATENATE(SUM('Раздел 4'!AE26:AE26),"&gt;=",SUM('Раздел 4'!AJ26:AK26))</f>
        <v>0&gt;=0</v>
      </c>
    </row>
    <row r="1287" spans="1:5" s="179" customFormat="1" ht="38.25">
      <c r="A1287" s="182">
        <f>IF((SUM('Раздел 4'!AE27:AE27)&gt;=SUM('Раздел 4'!AJ27:AK27)),"","Неверно!")</f>
      </c>
      <c r="B1287" s="181" t="s">
        <v>227</v>
      </c>
      <c r="C1287" s="180" t="s">
        <v>228</v>
      </c>
      <c r="D1287" s="180" t="s">
        <v>491</v>
      </c>
      <c r="E1287" s="183" t="str">
        <f>CONCATENATE(SUM('Раздел 4'!AE27:AE27),"&gt;=",SUM('Раздел 4'!AJ27:AK27))</f>
        <v>0&gt;=0</v>
      </c>
    </row>
    <row r="1288" spans="1:5" s="179" customFormat="1" ht="38.25">
      <c r="A1288" s="182">
        <f>IF((SUM('Раздел 4'!AE28:AE28)&gt;=SUM('Раздел 4'!AJ28:AK28)),"","Неверно!")</f>
      </c>
      <c r="B1288" s="181" t="s">
        <v>227</v>
      </c>
      <c r="C1288" s="180" t="s">
        <v>228</v>
      </c>
      <c r="D1288" s="180" t="s">
        <v>491</v>
      </c>
      <c r="E1288" s="183" t="str">
        <f>CONCATENATE(SUM('Раздел 4'!AE28:AE28),"&gt;=",SUM('Раздел 4'!AJ28:AK28))</f>
        <v>0&gt;=0</v>
      </c>
    </row>
    <row r="1289" spans="1:5" s="179" customFormat="1" ht="38.25">
      <c r="A1289" s="182">
        <f>IF((SUM('Раздел 4'!AE29:AE29)&gt;=SUM('Раздел 4'!AJ29:AK29)),"","Неверно!")</f>
      </c>
      <c r="B1289" s="181" t="s">
        <v>227</v>
      </c>
      <c r="C1289" s="180" t="s">
        <v>228</v>
      </c>
      <c r="D1289" s="180" t="s">
        <v>491</v>
      </c>
      <c r="E1289" s="183" t="str">
        <f>CONCATENATE(SUM('Раздел 4'!AE29:AE29),"&gt;=",SUM('Раздел 4'!AJ29:AK29))</f>
        <v>0&gt;=0</v>
      </c>
    </row>
    <row r="1290" spans="1:5" s="179" customFormat="1" ht="38.25">
      <c r="A1290" s="182">
        <f>IF((SUM('Раздел 4'!AE30:AE30)&gt;=SUM('Раздел 4'!AJ30:AK30)),"","Неверно!")</f>
      </c>
      <c r="B1290" s="181" t="s">
        <v>227</v>
      </c>
      <c r="C1290" s="180" t="s">
        <v>228</v>
      </c>
      <c r="D1290" s="180" t="s">
        <v>491</v>
      </c>
      <c r="E1290" s="183" t="str">
        <f>CONCATENATE(SUM('Раздел 4'!AE30:AE30),"&gt;=",SUM('Раздел 4'!AJ30:AK30))</f>
        <v>0&gt;=0</v>
      </c>
    </row>
    <row r="1291" spans="1:5" s="179" customFormat="1" ht="38.25">
      <c r="A1291" s="182">
        <f>IF((SUM('Раздел 4'!AE31:AE31)&gt;=SUM('Раздел 4'!AJ31:AK31)),"","Неверно!")</f>
      </c>
      <c r="B1291" s="181" t="s">
        <v>227</v>
      </c>
      <c r="C1291" s="180" t="s">
        <v>228</v>
      </c>
      <c r="D1291" s="180" t="s">
        <v>491</v>
      </c>
      <c r="E1291" s="183" t="str">
        <f>CONCATENATE(SUM('Раздел 4'!AE31:AE31),"&gt;=",SUM('Раздел 4'!AJ31:AK31))</f>
        <v>0&gt;=0</v>
      </c>
    </row>
    <row r="1292" spans="1:5" s="179" customFormat="1" ht="38.25">
      <c r="A1292" s="182">
        <f>IF((SUM('Раздел 4'!AE32:AE32)&gt;=SUM('Раздел 4'!AJ32:AK32)),"","Неверно!")</f>
      </c>
      <c r="B1292" s="181" t="s">
        <v>227</v>
      </c>
      <c r="C1292" s="180" t="s">
        <v>228</v>
      </c>
      <c r="D1292" s="180" t="s">
        <v>491</v>
      </c>
      <c r="E1292" s="183" t="str">
        <f>CONCATENATE(SUM('Раздел 4'!AE32:AE32),"&gt;=",SUM('Раздел 4'!AJ32:AK32))</f>
        <v>0&gt;=0</v>
      </c>
    </row>
    <row r="1293" spans="1:5" s="179" customFormat="1" ht="38.25">
      <c r="A1293" s="182">
        <f>IF((SUM('Раздел 4'!AE33:AE33)&gt;=SUM('Раздел 4'!AJ33:AK33)),"","Неверно!")</f>
      </c>
      <c r="B1293" s="181" t="s">
        <v>227</v>
      </c>
      <c r="C1293" s="180" t="s">
        <v>228</v>
      </c>
      <c r="D1293" s="180" t="s">
        <v>491</v>
      </c>
      <c r="E1293" s="183" t="str">
        <f>CONCATENATE(SUM('Раздел 4'!AE33:AE33),"&gt;=",SUM('Раздел 4'!AJ33:AK33))</f>
        <v>0&gt;=0</v>
      </c>
    </row>
    <row r="1294" spans="1:5" s="179" customFormat="1" ht="38.25">
      <c r="A1294" s="182">
        <f>IF((SUM('Раздел 4'!AE34:AE34)&gt;=SUM('Раздел 4'!AJ34:AK34)),"","Неверно!")</f>
      </c>
      <c r="B1294" s="181" t="s">
        <v>227</v>
      </c>
      <c r="C1294" s="180" t="s">
        <v>228</v>
      </c>
      <c r="D1294" s="180" t="s">
        <v>491</v>
      </c>
      <c r="E1294" s="183" t="str">
        <f>CONCATENATE(SUM('Раздел 4'!AE34:AE34),"&gt;=",SUM('Раздел 4'!AJ34:AK34))</f>
        <v>0&gt;=0</v>
      </c>
    </row>
    <row r="1295" spans="1:5" s="179" customFormat="1" ht="38.25">
      <c r="A1295" s="182">
        <f>IF((SUM('Раздел 4'!AE35:AE35)&gt;=SUM('Раздел 4'!AJ35:AK35)),"","Неверно!")</f>
      </c>
      <c r="B1295" s="181" t="s">
        <v>227</v>
      </c>
      <c r="C1295" s="180" t="s">
        <v>228</v>
      </c>
      <c r="D1295" s="180" t="s">
        <v>491</v>
      </c>
      <c r="E1295" s="183" t="str">
        <f>CONCATENATE(SUM('Раздел 4'!AE35:AE35),"&gt;=",SUM('Раздел 4'!AJ35:AK35))</f>
        <v>0&gt;=0</v>
      </c>
    </row>
    <row r="1296" spans="1:5" s="179" customFormat="1" ht="38.25">
      <c r="A1296" s="182">
        <f>IF((SUM('Раздел 4'!AE36:AE36)&gt;=SUM('Раздел 4'!AJ36:AK36)),"","Неверно!")</f>
      </c>
      <c r="B1296" s="181" t="s">
        <v>227</v>
      </c>
      <c r="C1296" s="180" t="s">
        <v>228</v>
      </c>
      <c r="D1296" s="180" t="s">
        <v>491</v>
      </c>
      <c r="E1296" s="183" t="str">
        <f>CONCATENATE(SUM('Раздел 4'!AE36:AE36),"&gt;=",SUM('Раздел 4'!AJ36:AK36))</f>
        <v>0&gt;=0</v>
      </c>
    </row>
    <row r="1297" spans="1:5" s="179" customFormat="1" ht="38.25">
      <c r="A1297" s="182">
        <f>IF((SUM('Раздел 4'!AE37:AE37)&gt;=SUM('Раздел 4'!AJ37:AK37)),"","Неверно!")</f>
      </c>
      <c r="B1297" s="181" t="s">
        <v>227</v>
      </c>
      <c r="C1297" s="180" t="s">
        <v>228</v>
      </c>
      <c r="D1297" s="180" t="s">
        <v>491</v>
      </c>
      <c r="E1297" s="183" t="str">
        <f>CONCATENATE(SUM('Раздел 4'!AE37:AE37),"&gt;=",SUM('Раздел 4'!AJ37:AK37))</f>
        <v>0&gt;=0</v>
      </c>
    </row>
    <row r="1298" spans="1:5" s="179" customFormat="1" ht="38.25">
      <c r="A1298" s="182">
        <f>IF((SUM('Раздел 4'!AE38:AE38)&gt;=SUM('Раздел 4'!AJ38:AK38)),"","Неверно!")</f>
      </c>
      <c r="B1298" s="181" t="s">
        <v>227</v>
      </c>
      <c r="C1298" s="180" t="s">
        <v>228</v>
      </c>
      <c r="D1298" s="180" t="s">
        <v>491</v>
      </c>
      <c r="E1298" s="183" t="str">
        <f>CONCATENATE(SUM('Раздел 4'!AE38:AE38),"&gt;=",SUM('Раздел 4'!AJ38:AK38))</f>
        <v>0&gt;=0</v>
      </c>
    </row>
    <row r="1299" spans="1:5" s="179" customFormat="1" ht="38.25">
      <c r="A1299" s="182">
        <f>IF((SUM('Раздел 4'!AE39:AE39)&gt;=SUM('Раздел 4'!AJ39:AK39)),"","Неверно!")</f>
      </c>
      <c r="B1299" s="181" t="s">
        <v>227</v>
      </c>
      <c r="C1299" s="180" t="s">
        <v>228</v>
      </c>
      <c r="D1299" s="180" t="s">
        <v>491</v>
      </c>
      <c r="E1299" s="183" t="str">
        <f>CONCATENATE(SUM('Раздел 4'!AE39:AE39),"&gt;=",SUM('Раздел 4'!AJ39:AK39))</f>
        <v>0&gt;=0</v>
      </c>
    </row>
    <row r="1300" spans="1:5" s="179" customFormat="1" ht="38.25">
      <c r="A1300" s="182">
        <f>IF((SUM('Раздел 4'!AE40:AE40)&gt;=SUM('Раздел 4'!AJ40:AK40)),"","Неверно!")</f>
      </c>
      <c r="B1300" s="181" t="s">
        <v>227</v>
      </c>
      <c r="C1300" s="180" t="s">
        <v>228</v>
      </c>
      <c r="D1300" s="180" t="s">
        <v>491</v>
      </c>
      <c r="E1300" s="183" t="str">
        <f>CONCATENATE(SUM('Раздел 4'!AE40:AE40),"&gt;=",SUM('Раздел 4'!AJ40:AK40))</f>
        <v>0&gt;=0</v>
      </c>
    </row>
    <row r="1301" spans="1:5" s="179" customFormat="1" ht="38.25">
      <c r="A1301" s="182">
        <f>IF((SUM('Раздел 4'!AE41:AE41)&gt;=SUM('Раздел 4'!AJ41:AK41)),"","Неверно!")</f>
      </c>
      <c r="B1301" s="181" t="s">
        <v>227</v>
      </c>
      <c r="C1301" s="180" t="s">
        <v>228</v>
      </c>
      <c r="D1301" s="180" t="s">
        <v>491</v>
      </c>
      <c r="E1301" s="183" t="str">
        <f>CONCATENATE(SUM('Раздел 4'!AE41:AE41),"&gt;=",SUM('Раздел 4'!AJ41:AK41))</f>
        <v>0&gt;=0</v>
      </c>
    </row>
    <row r="1302" spans="1:5" s="179" customFormat="1" ht="38.25">
      <c r="A1302" s="182">
        <f>IF((SUM('Раздел 4'!AE42:AE42)&gt;=SUM('Раздел 4'!AJ42:AK42)),"","Неверно!")</f>
      </c>
      <c r="B1302" s="181" t="s">
        <v>227</v>
      </c>
      <c r="C1302" s="180" t="s">
        <v>228</v>
      </c>
      <c r="D1302" s="180" t="s">
        <v>491</v>
      </c>
      <c r="E1302" s="183" t="str">
        <f>CONCATENATE(SUM('Раздел 4'!AE42:AE42),"&gt;=",SUM('Раздел 4'!AJ42:AK42))</f>
        <v>1&gt;=0</v>
      </c>
    </row>
    <row r="1303" spans="1:5" s="179" customFormat="1" ht="38.25">
      <c r="A1303" s="182">
        <f>IF((SUM('Раздел 4'!AE43:AE43)&gt;=SUM('Раздел 4'!AJ43:AK43)),"","Неверно!")</f>
      </c>
      <c r="B1303" s="181" t="s">
        <v>227</v>
      </c>
      <c r="C1303" s="180" t="s">
        <v>228</v>
      </c>
      <c r="D1303" s="180" t="s">
        <v>491</v>
      </c>
      <c r="E1303" s="183" t="str">
        <f>CONCATENATE(SUM('Раздел 4'!AE43:AE43),"&gt;=",SUM('Раздел 4'!AJ43:AK43))</f>
        <v>0&gt;=0</v>
      </c>
    </row>
    <row r="1304" spans="1:5" s="179" customFormat="1" ht="38.25">
      <c r="A1304" s="182">
        <f>IF((SUM('Раздел 4'!AE44:AE44)&gt;=SUM('Раздел 4'!AJ44:AK44)),"","Неверно!")</f>
      </c>
      <c r="B1304" s="181" t="s">
        <v>227</v>
      </c>
      <c r="C1304" s="180" t="s">
        <v>228</v>
      </c>
      <c r="D1304" s="180" t="s">
        <v>491</v>
      </c>
      <c r="E1304" s="183" t="str">
        <f>CONCATENATE(SUM('Раздел 4'!AE44:AE44),"&gt;=",SUM('Раздел 4'!AJ44:AK44))</f>
        <v>0&gt;=0</v>
      </c>
    </row>
    <row r="1305" spans="1:5" s="179" customFormat="1" ht="38.25">
      <c r="A1305" s="182">
        <f>IF((SUM('Раздел 4'!AE45:AE45)&gt;=SUM('Раздел 4'!AJ45:AK45)),"","Неверно!")</f>
      </c>
      <c r="B1305" s="181" t="s">
        <v>227</v>
      </c>
      <c r="C1305" s="180" t="s">
        <v>228</v>
      </c>
      <c r="D1305" s="180" t="s">
        <v>491</v>
      </c>
      <c r="E1305" s="183" t="str">
        <f>CONCATENATE(SUM('Раздел 4'!AE45:AE45),"&gt;=",SUM('Раздел 4'!AJ45:AK45))</f>
        <v>0&gt;=0</v>
      </c>
    </row>
    <row r="1306" spans="1:5" s="179" customFormat="1" ht="38.25">
      <c r="A1306" s="182">
        <f>IF((SUM('Раздел 4'!AE46:AE46)&gt;=SUM('Раздел 4'!AJ46:AK46)),"","Неверно!")</f>
      </c>
      <c r="B1306" s="181" t="s">
        <v>227</v>
      </c>
      <c r="C1306" s="180" t="s">
        <v>228</v>
      </c>
      <c r="D1306" s="180" t="s">
        <v>491</v>
      </c>
      <c r="E1306" s="183" t="str">
        <f>CONCATENATE(SUM('Раздел 4'!AE46:AE46),"&gt;=",SUM('Раздел 4'!AJ46:AK46))</f>
        <v>0&gt;=0</v>
      </c>
    </row>
    <row r="1307" spans="1:5" s="179" customFormat="1" ht="38.25">
      <c r="A1307" s="182">
        <f>IF((SUM('Раздел 4'!AE47:AE47)&gt;=SUM('Раздел 4'!AJ47:AK47)),"","Неверно!")</f>
      </c>
      <c r="B1307" s="181" t="s">
        <v>227</v>
      </c>
      <c r="C1307" s="180" t="s">
        <v>228</v>
      </c>
      <c r="D1307" s="180" t="s">
        <v>491</v>
      </c>
      <c r="E1307" s="183" t="str">
        <f>CONCATENATE(SUM('Раздел 4'!AE47:AE47),"&gt;=",SUM('Раздел 4'!AJ47:AK47))</f>
        <v>0&gt;=0</v>
      </c>
    </row>
    <row r="1308" spans="1:5" s="179" customFormat="1" ht="38.25">
      <c r="A1308" s="182">
        <f>IF((SUM('Раздел 4'!AE48:AE48)&gt;=SUM('Раздел 4'!AJ48:AK48)),"","Неверно!")</f>
      </c>
      <c r="B1308" s="181" t="s">
        <v>227</v>
      </c>
      <c r="C1308" s="180" t="s">
        <v>228</v>
      </c>
      <c r="D1308" s="180" t="s">
        <v>491</v>
      </c>
      <c r="E1308" s="183" t="str">
        <f>CONCATENATE(SUM('Раздел 4'!AE48:AE48),"&gt;=",SUM('Раздел 4'!AJ48:AK48))</f>
        <v>0&gt;=0</v>
      </c>
    </row>
    <row r="1309" spans="1:5" s="179" customFormat="1" ht="38.25">
      <c r="A1309" s="182">
        <f>IF((SUM('Раздел 4'!AE49:AE49)&gt;=SUM('Раздел 4'!AJ49:AK49)),"","Неверно!")</f>
      </c>
      <c r="B1309" s="181" t="s">
        <v>227</v>
      </c>
      <c r="C1309" s="180" t="s">
        <v>228</v>
      </c>
      <c r="D1309" s="180" t="s">
        <v>491</v>
      </c>
      <c r="E1309" s="183" t="str">
        <f>CONCATENATE(SUM('Раздел 4'!AE49:AE49),"&gt;=",SUM('Раздел 4'!AJ49:AK49))</f>
        <v>2&gt;=0</v>
      </c>
    </row>
    <row r="1310" spans="1:5" s="179" customFormat="1" ht="38.25">
      <c r="A1310" s="182">
        <f>IF((SUM('Раздел 4'!AE50:AE50)&gt;=SUM('Раздел 4'!AJ50:AK50)),"","Неверно!")</f>
      </c>
      <c r="B1310" s="181" t="s">
        <v>227</v>
      </c>
      <c r="C1310" s="180" t="s">
        <v>228</v>
      </c>
      <c r="D1310" s="180" t="s">
        <v>491</v>
      </c>
      <c r="E1310" s="183" t="str">
        <f>CONCATENATE(SUM('Раздел 4'!AE50:AE50),"&gt;=",SUM('Раздел 4'!AJ50:AK50))</f>
        <v>0&gt;=0</v>
      </c>
    </row>
    <row r="1311" spans="1:5" s="179" customFormat="1" ht="38.25">
      <c r="A1311" s="182">
        <f>IF((SUM('Раздел 4'!AE51:AE51)&gt;=SUM('Раздел 4'!AJ51:AK51)),"","Неверно!")</f>
      </c>
      <c r="B1311" s="181" t="s">
        <v>227</v>
      </c>
      <c r="C1311" s="180" t="s">
        <v>228</v>
      </c>
      <c r="D1311" s="180" t="s">
        <v>491</v>
      </c>
      <c r="E1311" s="183" t="str">
        <f>CONCATENATE(SUM('Раздел 4'!AE51:AE51),"&gt;=",SUM('Раздел 4'!AJ51:AK51))</f>
        <v>5&gt;=0</v>
      </c>
    </row>
    <row r="1312" spans="1:5" s="179" customFormat="1" ht="38.25">
      <c r="A1312" s="182">
        <f>IF((SUM('Раздел 4'!AE52:AE52)&gt;=SUM('Раздел 4'!AJ52:AK52)),"","Неверно!")</f>
      </c>
      <c r="B1312" s="181" t="s">
        <v>227</v>
      </c>
      <c r="C1312" s="180" t="s">
        <v>228</v>
      </c>
      <c r="D1312" s="180" t="s">
        <v>491</v>
      </c>
      <c r="E1312" s="183" t="str">
        <f>CONCATENATE(SUM('Раздел 4'!AE52:AE52),"&gt;=",SUM('Раздел 4'!AJ52:AK52))</f>
        <v>0&gt;=0</v>
      </c>
    </row>
    <row r="1313" spans="1:5" s="179" customFormat="1" ht="38.25">
      <c r="A1313" s="182">
        <f>IF((SUM('Раздел 4'!AE53:AE53)&gt;=SUM('Раздел 4'!AJ53:AK53)),"","Неверно!")</f>
      </c>
      <c r="B1313" s="181" t="s">
        <v>227</v>
      </c>
      <c r="C1313" s="180" t="s">
        <v>228</v>
      </c>
      <c r="D1313" s="180" t="s">
        <v>491</v>
      </c>
      <c r="E1313" s="183" t="str">
        <f>CONCATENATE(SUM('Раздел 4'!AE53:AE53),"&gt;=",SUM('Раздел 4'!AJ53:AK53))</f>
        <v>0&gt;=0</v>
      </c>
    </row>
    <row r="1314" spans="1:5" s="179" customFormat="1" ht="38.25">
      <c r="A1314" s="182">
        <f>IF((SUM('Раздел 4'!AE54:AE54)&gt;=SUM('Раздел 4'!AJ54:AK54)),"","Неверно!")</f>
      </c>
      <c r="B1314" s="181" t="s">
        <v>227</v>
      </c>
      <c r="C1314" s="180" t="s">
        <v>228</v>
      </c>
      <c r="D1314" s="180" t="s">
        <v>491</v>
      </c>
      <c r="E1314" s="183" t="str">
        <f>CONCATENATE(SUM('Раздел 4'!AE54:AE54),"&gt;=",SUM('Раздел 4'!AJ54:AK54))</f>
        <v>0&gt;=0</v>
      </c>
    </row>
    <row r="1315" spans="1:5" s="179" customFormat="1" ht="38.25">
      <c r="A1315" s="182">
        <f>IF((SUM('Раздел 4'!AE55:AE55)&gt;=SUM('Раздел 4'!AJ55:AK55)),"","Неверно!")</f>
      </c>
      <c r="B1315" s="181" t="s">
        <v>227</v>
      </c>
      <c r="C1315" s="180" t="s">
        <v>228</v>
      </c>
      <c r="D1315" s="180" t="s">
        <v>491</v>
      </c>
      <c r="E1315" s="183" t="str">
        <f>CONCATENATE(SUM('Раздел 4'!AE55:AE55),"&gt;=",SUM('Раздел 4'!AJ55:AK55))</f>
        <v>4&gt;=0</v>
      </c>
    </row>
    <row r="1316" spans="1:5" s="179" customFormat="1" ht="38.25">
      <c r="A1316" s="182">
        <f>IF((SUM('Раздел 4'!AE56:AE56)&gt;=SUM('Раздел 4'!AJ56:AK56)),"","Неверно!")</f>
      </c>
      <c r="B1316" s="181" t="s">
        <v>227</v>
      </c>
      <c r="C1316" s="180" t="s">
        <v>228</v>
      </c>
      <c r="D1316" s="180" t="s">
        <v>491</v>
      </c>
      <c r="E1316" s="183" t="str">
        <f>CONCATENATE(SUM('Раздел 4'!AE56:AE56),"&gt;=",SUM('Раздел 4'!AJ56:AK56))</f>
        <v>1&gt;=0</v>
      </c>
    </row>
    <row r="1317" spans="1:5" s="179" customFormat="1" ht="38.25">
      <c r="A1317" s="182">
        <f>IF((SUM('Раздел 4'!AE57:AE57)&gt;=SUM('Раздел 4'!AJ57:AK57)),"","Неверно!")</f>
      </c>
      <c r="B1317" s="181" t="s">
        <v>227</v>
      </c>
      <c r="C1317" s="180" t="s">
        <v>228</v>
      </c>
      <c r="D1317" s="180" t="s">
        <v>491</v>
      </c>
      <c r="E1317" s="183" t="str">
        <f>CONCATENATE(SUM('Раздел 4'!AE57:AE57),"&gt;=",SUM('Раздел 4'!AJ57:AK57))</f>
        <v>0&gt;=0</v>
      </c>
    </row>
    <row r="1318" spans="1:5" s="179" customFormat="1" ht="38.25">
      <c r="A1318" s="182">
        <f>IF((SUM('Раздел 4'!AE58:AE58)&gt;=SUM('Раздел 4'!AJ58:AK58)),"","Неверно!")</f>
      </c>
      <c r="B1318" s="181" t="s">
        <v>227</v>
      </c>
      <c r="C1318" s="180" t="s">
        <v>228</v>
      </c>
      <c r="D1318" s="180" t="s">
        <v>491</v>
      </c>
      <c r="E1318" s="183" t="str">
        <f>CONCATENATE(SUM('Раздел 4'!AE58:AE58),"&gt;=",SUM('Раздел 4'!AJ58:AK58))</f>
        <v>0&gt;=0</v>
      </c>
    </row>
    <row r="1319" spans="1:5" s="179" customFormat="1" ht="38.25">
      <c r="A1319" s="182">
        <f>IF((SUM('Раздел 4'!AE59:AE59)&gt;=SUM('Раздел 4'!AJ59:AK59)),"","Неверно!")</f>
      </c>
      <c r="B1319" s="181" t="s">
        <v>227</v>
      </c>
      <c r="C1319" s="180" t="s">
        <v>228</v>
      </c>
      <c r="D1319" s="180" t="s">
        <v>491</v>
      </c>
      <c r="E1319" s="183" t="str">
        <f>CONCATENATE(SUM('Раздел 4'!AE59:AE59),"&gt;=",SUM('Раздел 4'!AJ59:AK59))</f>
        <v>0&gt;=0</v>
      </c>
    </row>
    <row r="1320" spans="1:5" s="179" customFormat="1" ht="38.25">
      <c r="A1320" s="182">
        <f>IF((SUM('Раздел 4'!AE60:AE60)&gt;=SUM('Раздел 4'!AJ60:AK60)),"","Неверно!")</f>
      </c>
      <c r="B1320" s="181" t="s">
        <v>227</v>
      </c>
      <c r="C1320" s="180" t="s">
        <v>228</v>
      </c>
      <c r="D1320" s="180" t="s">
        <v>491</v>
      </c>
      <c r="E1320" s="183" t="str">
        <f>CONCATENATE(SUM('Раздел 4'!AE60:AE60),"&gt;=",SUM('Раздел 4'!AJ60:AK60))</f>
        <v>0&gt;=0</v>
      </c>
    </row>
    <row r="1321" spans="1:5" s="179" customFormat="1" ht="38.25">
      <c r="A1321" s="182">
        <f>IF((SUM('Раздел 4'!AE61:AE61)&gt;=SUM('Раздел 4'!AJ61:AK61)),"","Неверно!")</f>
      </c>
      <c r="B1321" s="181" t="s">
        <v>227</v>
      </c>
      <c r="C1321" s="180" t="s">
        <v>228</v>
      </c>
      <c r="D1321" s="180" t="s">
        <v>491</v>
      </c>
      <c r="E1321" s="183" t="str">
        <f>CONCATENATE(SUM('Раздел 4'!AE61:AE61),"&gt;=",SUM('Раздел 4'!AJ61:AK61))</f>
        <v>0&gt;=0</v>
      </c>
    </row>
    <row r="1322" spans="1:5" s="179" customFormat="1" ht="38.25">
      <c r="A1322" s="182">
        <f>IF((SUM('Раздел 4'!AE62:AE62)&gt;=SUM('Раздел 4'!AJ62:AK62)),"","Неверно!")</f>
      </c>
      <c r="B1322" s="181" t="s">
        <v>227</v>
      </c>
      <c r="C1322" s="180" t="s">
        <v>228</v>
      </c>
      <c r="D1322" s="180" t="s">
        <v>491</v>
      </c>
      <c r="E1322" s="183" t="str">
        <f>CONCATENATE(SUM('Раздел 4'!AE62:AE62),"&gt;=",SUM('Раздел 4'!AJ62:AK62))</f>
        <v>0&gt;=0</v>
      </c>
    </row>
    <row r="1323" spans="1:5" s="179" customFormat="1" ht="38.25">
      <c r="A1323" s="182">
        <f>IF((SUM('Раздел 4'!AE9:AE9)&gt;=SUM('Раздел 4'!AJ9:AK9)),"","Неверно!")</f>
      </c>
      <c r="B1323" s="181" t="s">
        <v>227</v>
      </c>
      <c r="C1323" s="180" t="s">
        <v>228</v>
      </c>
      <c r="D1323" s="180" t="s">
        <v>491</v>
      </c>
      <c r="E1323" s="183" t="str">
        <f>CONCATENATE(SUM('Раздел 4'!AE9:AE9),"&gt;=",SUM('Раздел 4'!AJ9:AK9))</f>
        <v>5&gt;=0</v>
      </c>
    </row>
    <row r="1324" spans="1:5" s="179" customFormat="1" ht="38.25">
      <c r="A1324" s="182">
        <f>IF((SUM('Раздел 3'!AJ17:AJ17)=0),"","Неверно!")</f>
      </c>
      <c r="B1324" s="181" t="s">
        <v>229</v>
      </c>
      <c r="C1324" s="180" t="s">
        <v>230</v>
      </c>
      <c r="D1324" s="180" t="s">
        <v>501</v>
      </c>
      <c r="E1324" s="183" t="str">
        <f>CONCATENATE(SUM('Раздел 3'!AJ17:AJ17),"=",0)</f>
        <v>0=0</v>
      </c>
    </row>
    <row r="1325" spans="1:5" s="179" customFormat="1" ht="38.25">
      <c r="A1325" s="182">
        <f>IF((SUM('Раздел 3'!AK17:AK17)=0),"","Неверно!")</f>
      </c>
      <c r="B1325" s="181" t="s">
        <v>229</v>
      </c>
      <c r="C1325" s="180" t="s">
        <v>230</v>
      </c>
      <c r="D1325" s="180" t="s">
        <v>501</v>
      </c>
      <c r="E1325" s="183" t="str">
        <f>CONCATENATE(SUM('Раздел 3'!AK17:AK17),"=",0)</f>
        <v>0=0</v>
      </c>
    </row>
    <row r="1326" spans="1:5" s="179" customFormat="1" ht="38.25">
      <c r="A1326" s="182">
        <f>IF((SUM('Раздел 3'!AL17:AL17)=0),"","Неверно!")</f>
      </c>
      <c r="B1326" s="181" t="s">
        <v>229</v>
      </c>
      <c r="C1326" s="180" t="s">
        <v>230</v>
      </c>
      <c r="D1326" s="180" t="s">
        <v>501</v>
      </c>
      <c r="E1326" s="183" t="str">
        <f>CONCATENATE(SUM('Раздел 3'!AL17:AL17),"=",0)</f>
        <v>0=0</v>
      </c>
    </row>
    <row r="1327" spans="1:5" s="179" customFormat="1" ht="38.25">
      <c r="A1327" s="182">
        <f>IF((SUM('Раздел 3'!AM17:AM17)=0),"","Неверно!")</f>
      </c>
      <c r="B1327" s="181" t="s">
        <v>229</v>
      </c>
      <c r="C1327" s="180" t="s">
        <v>230</v>
      </c>
      <c r="D1327" s="180" t="s">
        <v>501</v>
      </c>
      <c r="E1327" s="183" t="str">
        <f>CONCATENATE(SUM('Раздел 3'!AM17:AM17),"=",0)</f>
        <v>0=0</v>
      </c>
    </row>
    <row r="1328" spans="1:5" s="179" customFormat="1" ht="38.25">
      <c r="A1328" s="182">
        <f>IF((SUM('Раздел 3'!AN17:AN17)=0),"","Неверно!")</f>
      </c>
      <c r="B1328" s="181" t="s">
        <v>229</v>
      </c>
      <c r="C1328" s="180" t="s">
        <v>230</v>
      </c>
      <c r="D1328" s="180" t="s">
        <v>501</v>
      </c>
      <c r="E1328" s="183" t="str">
        <f>CONCATENATE(SUM('Раздел 3'!AN17:AN17),"=",0)</f>
        <v>0=0</v>
      </c>
    </row>
    <row r="1329" spans="1:5" s="179" customFormat="1" ht="38.25">
      <c r="A1329" s="182">
        <f>IF((SUM('Раздел 3'!AO17:AO17)=0),"","Неверно!")</f>
      </c>
      <c r="B1329" s="181" t="s">
        <v>229</v>
      </c>
      <c r="C1329" s="180" t="s">
        <v>230</v>
      </c>
      <c r="D1329" s="180" t="s">
        <v>501</v>
      </c>
      <c r="E1329" s="183" t="str">
        <f>CONCATENATE(SUM('Раздел 3'!AO17:AO17),"=",0)</f>
        <v>0=0</v>
      </c>
    </row>
    <row r="1330" spans="1:5" s="179" customFormat="1" ht="38.25">
      <c r="A1330" s="182">
        <f>IF((SUM('Раздел 3'!AP17:AP17)=0),"","Неверно!")</f>
      </c>
      <c r="B1330" s="181" t="s">
        <v>229</v>
      </c>
      <c r="C1330" s="180" t="s">
        <v>230</v>
      </c>
      <c r="D1330" s="180" t="s">
        <v>501</v>
      </c>
      <c r="E1330" s="183" t="str">
        <f>CONCATENATE(SUM('Раздел 3'!AP17:AP17),"=",0)</f>
        <v>0=0</v>
      </c>
    </row>
    <row r="1331" spans="1:5" s="179" customFormat="1" ht="38.25">
      <c r="A1331" s="182">
        <f>IF((SUM('Раздел 3'!AQ17:AQ17)=0),"","Неверно!")</f>
      </c>
      <c r="B1331" s="181" t="s">
        <v>229</v>
      </c>
      <c r="C1331" s="180" t="s">
        <v>230</v>
      </c>
      <c r="D1331" s="180" t="s">
        <v>501</v>
      </c>
      <c r="E1331" s="183" t="str">
        <f>CONCATENATE(SUM('Раздел 3'!AQ17:AQ17),"=",0)</f>
        <v>0=0</v>
      </c>
    </row>
    <row r="1332" spans="1:5" s="179" customFormat="1" ht="38.25">
      <c r="A1332" s="182">
        <f>IF((SUM('Раздел 9'!D9:AR135)=0),"","Неверно!")</f>
      </c>
      <c r="B1332" s="181" t="s">
        <v>231</v>
      </c>
      <c r="C1332" s="180" t="s">
        <v>232</v>
      </c>
      <c r="D1332" s="180" t="s">
        <v>233</v>
      </c>
      <c r="E1332" s="183" t="str">
        <f>CONCATENATE(SUM('Раздел 9'!D9:AR135),"=",0)</f>
        <v>0=0</v>
      </c>
    </row>
  </sheetData>
  <sheetProtection autoFilter="0"/>
  <autoFilter ref="A1:A1332"/>
  <printOptions/>
  <pageMargins left="0.75" right="0.75" top="1" bottom="1" header="0.5" footer="0.5"/>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FFCC99"/>
  </sheetPr>
  <dimension ref="A1:G2"/>
  <sheetViews>
    <sheetView zoomScalePageLayoutView="0" workbookViewId="0" topLeftCell="A1">
      <selection activeCell="A2" sqref="A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8" t="s">
        <v>102</v>
      </c>
      <c r="B1" s="98" t="s">
        <v>103</v>
      </c>
      <c r="C1" s="98" t="s">
        <v>104</v>
      </c>
      <c r="D1" s="98" t="s">
        <v>105</v>
      </c>
      <c r="E1" s="105" t="s">
        <v>142</v>
      </c>
      <c r="F1" s="145" t="s">
        <v>349</v>
      </c>
      <c r="G1" s="3"/>
    </row>
    <row r="2" spans="1:7" ht="30" customHeight="1">
      <c r="A2" s="153">
        <f>IF((SUM('Разделы 1, 2'!I10:I10)=0),"","Неверно!")</f>
      </c>
      <c r="B2" s="181" t="s">
        <v>234</v>
      </c>
      <c r="C2" s="154" t="s">
        <v>235</v>
      </c>
      <c r="D2" s="154" t="s">
        <v>359</v>
      </c>
      <c r="E2" s="156" t="str">
        <f>CONCATENATE(SUM('Разделы 1, 2'!I10:I10),"=",0)</f>
        <v>0=0</v>
      </c>
      <c r="F2" s="155"/>
      <c r="G2" s="146" t="str">
        <f>IF(('ФЛК (информационный)'!A2="Неверно!")*('ФЛК (информационный)'!F2=""),"Внести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2">
      <selection activeCell="A2" sqref="A2"/>
    </sheetView>
  </sheetViews>
  <sheetFormatPr defaultColWidth="9.140625" defaultRowHeight="12.75"/>
  <cols>
    <col min="1" max="1" width="64.140625" style="45" customWidth="1"/>
    <col min="2" max="2" width="11.281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2" t="s">
        <v>35</v>
      </c>
      <c r="B1" s="93" t="s">
        <v>31</v>
      </c>
      <c r="D1" s="94" t="s">
        <v>32</v>
      </c>
      <c r="E1" s="95" t="s">
        <v>31</v>
      </c>
    </row>
    <row r="2" spans="1:5" ht="15.75">
      <c r="A2" s="208" t="s">
        <v>736</v>
      </c>
      <c r="B2" s="21">
        <v>1</v>
      </c>
      <c r="D2" s="1">
        <v>6</v>
      </c>
      <c r="E2" s="4" t="s">
        <v>33</v>
      </c>
    </row>
    <row r="3" spans="1:5" ht="16.5" thickBot="1">
      <c r="A3" s="208" t="s">
        <v>737</v>
      </c>
      <c r="B3" s="21">
        <v>3</v>
      </c>
      <c r="D3" s="2">
        <v>12</v>
      </c>
      <c r="E3" s="5" t="s">
        <v>34</v>
      </c>
    </row>
    <row r="4" spans="1:2" ht="15.75">
      <c r="A4" s="208" t="s">
        <v>738</v>
      </c>
      <c r="B4" s="21">
        <v>15</v>
      </c>
    </row>
    <row r="5" spans="1:2" ht="15.75">
      <c r="A5" s="208" t="s">
        <v>739</v>
      </c>
      <c r="B5" s="21">
        <v>21</v>
      </c>
    </row>
    <row r="6" spans="1:2" ht="15.75">
      <c r="A6" s="208" t="s">
        <v>740</v>
      </c>
      <c r="B6" s="21">
        <v>31</v>
      </c>
    </row>
    <row r="7" spans="1:2" ht="15.75">
      <c r="A7" s="208" t="s">
        <v>741</v>
      </c>
      <c r="B7" s="21">
        <v>37</v>
      </c>
    </row>
    <row r="8" spans="1:2" ht="15.75">
      <c r="A8" s="208" t="s">
        <v>742</v>
      </c>
      <c r="B8" s="21">
        <v>43</v>
      </c>
    </row>
    <row r="9" spans="1:2" ht="15.75">
      <c r="A9" s="208" t="s">
        <v>743</v>
      </c>
      <c r="B9" s="21">
        <v>47</v>
      </c>
    </row>
    <row r="10" spans="1:2" ht="15.75">
      <c r="A10" s="208" t="s">
        <v>744</v>
      </c>
      <c r="B10" s="21">
        <v>55</v>
      </c>
    </row>
    <row r="11" spans="1:2" ht="15.75">
      <c r="A11" s="208" t="s">
        <v>745</v>
      </c>
      <c r="B11" s="21">
        <v>57</v>
      </c>
    </row>
    <row r="12" spans="1:2" ht="15.75">
      <c r="A12" s="208" t="s">
        <v>746</v>
      </c>
      <c r="B12" s="21">
        <v>63</v>
      </c>
    </row>
    <row r="13" spans="1:2" ht="15.75">
      <c r="A13" s="208" t="s">
        <v>747</v>
      </c>
      <c r="B13" s="21">
        <v>85</v>
      </c>
    </row>
    <row r="14" spans="1:2" ht="15.75">
      <c r="A14" s="208" t="s">
        <v>748</v>
      </c>
      <c r="B14" s="21">
        <v>87</v>
      </c>
    </row>
    <row r="15" spans="1:2" ht="15.75">
      <c r="A15" s="208" t="s">
        <v>749</v>
      </c>
      <c r="B15" s="21">
        <v>141</v>
      </c>
    </row>
    <row r="16" spans="1:2" ht="15.75">
      <c r="A16" s="208" t="s">
        <v>750</v>
      </c>
      <c r="B16" s="21">
        <v>147</v>
      </c>
    </row>
    <row r="17" spans="1:2" ht="15.75">
      <c r="A17" s="208" t="s">
        <v>751</v>
      </c>
      <c r="B17" s="21">
        <v>127</v>
      </c>
    </row>
    <row r="18" spans="1:2" ht="15.75">
      <c r="A18" s="208" t="s">
        <v>752</v>
      </c>
      <c r="B18" s="21">
        <v>133</v>
      </c>
    </row>
    <row r="19" spans="1:2" ht="15.75">
      <c r="A19" s="208" t="s">
        <v>753</v>
      </c>
      <c r="B19" s="21">
        <v>153</v>
      </c>
    </row>
    <row r="20" spans="1:2" ht="15.75">
      <c r="A20" s="208" t="s">
        <v>754</v>
      </c>
      <c r="B20" s="21">
        <v>159</v>
      </c>
    </row>
    <row r="21" spans="1:2" ht="15.75">
      <c r="A21" s="208" t="s">
        <v>755</v>
      </c>
      <c r="B21" s="21">
        <v>171</v>
      </c>
    </row>
    <row r="22" spans="1:2" ht="15.75">
      <c r="A22" s="208" t="s">
        <v>756</v>
      </c>
      <c r="B22" s="21">
        <v>165</v>
      </c>
    </row>
    <row r="23" spans="1:2" ht="15.75">
      <c r="A23" s="208" t="s">
        <v>757</v>
      </c>
      <c r="B23" s="21">
        <v>5</v>
      </c>
    </row>
    <row r="24" spans="1:2" ht="15.75">
      <c r="A24" s="208" t="s">
        <v>758</v>
      </c>
      <c r="B24" s="21">
        <v>167</v>
      </c>
    </row>
    <row r="25" spans="1:2" ht="15.75">
      <c r="A25" s="208" t="s">
        <v>759</v>
      </c>
      <c r="B25" s="21">
        <v>51</v>
      </c>
    </row>
    <row r="26" spans="1:2" ht="15.75">
      <c r="A26" s="208" t="s">
        <v>760</v>
      </c>
      <c r="B26" s="21">
        <v>67</v>
      </c>
    </row>
    <row r="27" spans="1:2" ht="15.75">
      <c r="A27" s="208" t="s">
        <v>761</v>
      </c>
      <c r="B27" s="21">
        <v>69</v>
      </c>
    </row>
    <row r="28" spans="1:2" ht="15.75">
      <c r="A28" s="208" t="s">
        <v>762</v>
      </c>
      <c r="B28" s="21">
        <v>109</v>
      </c>
    </row>
    <row r="29" spans="1:2" ht="15.75">
      <c r="A29" s="208" t="s">
        <v>763</v>
      </c>
      <c r="B29" s="21">
        <v>113</v>
      </c>
    </row>
    <row r="30" spans="1:2" ht="15.75">
      <c r="A30" s="208" t="s">
        <v>764</v>
      </c>
      <c r="B30" s="21">
        <v>137</v>
      </c>
    </row>
    <row r="31" spans="1:2" ht="15.75">
      <c r="A31" s="208" t="s">
        <v>765</v>
      </c>
      <c r="B31" s="21">
        <v>157</v>
      </c>
    </row>
    <row r="32" spans="1:2" ht="15.75">
      <c r="A32" s="208" t="s">
        <v>766</v>
      </c>
      <c r="B32" s="21">
        <v>7</v>
      </c>
    </row>
    <row r="33" spans="1:2" ht="15.75">
      <c r="A33" s="208" t="s">
        <v>767</v>
      </c>
      <c r="B33" s="21">
        <v>9</v>
      </c>
    </row>
    <row r="34" spans="1:2" ht="15.75">
      <c r="A34" s="208" t="s">
        <v>768</v>
      </c>
      <c r="B34" s="21">
        <v>13</v>
      </c>
    </row>
    <row r="35" spans="1:2" ht="15.75">
      <c r="A35" s="208" t="s">
        <v>769</v>
      </c>
      <c r="B35" s="21">
        <v>17</v>
      </c>
    </row>
    <row r="36" spans="1:2" ht="15.75">
      <c r="A36" s="208" t="s">
        <v>770</v>
      </c>
      <c r="B36" s="21">
        <v>19</v>
      </c>
    </row>
    <row r="37" spans="1:2" ht="15.75">
      <c r="A37" s="208" t="s">
        <v>771</v>
      </c>
      <c r="B37" s="21">
        <v>23</v>
      </c>
    </row>
    <row r="38" spans="1:2" ht="15.75">
      <c r="A38" s="208" t="s">
        <v>772</v>
      </c>
      <c r="B38" s="21">
        <v>27</v>
      </c>
    </row>
    <row r="39" spans="1:2" ht="15.75">
      <c r="A39" s="208" t="s">
        <v>773</v>
      </c>
      <c r="B39" s="21">
        <v>25</v>
      </c>
    </row>
    <row r="40" spans="1:2" ht="15.75">
      <c r="A40" s="208" t="s">
        <v>774</v>
      </c>
      <c r="B40" s="21">
        <v>29</v>
      </c>
    </row>
    <row r="41" spans="1:2" ht="15.75">
      <c r="A41" s="208" t="s">
        <v>775</v>
      </c>
      <c r="B41" s="21">
        <v>35</v>
      </c>
    </row>
    <row r="42" spans="1:2" ht="15.75">
      <c r="A42" s="208" t="s">
        <v>776</v>
      </c>
      <c r="B42" s="21">
        <v>39</v>
      </c>
    </row>
    <row r="43" spans="1:2" ht="15.75">
      <c r="A43" s="208" t="s">
        <v>777</v>
      </c>
      <c r="B43" s="21">
        <v>49</v>
      </c>
    </row>
    <row r="44" spans="1:2" ht="15.75">
      <c r="A44" s="208" t="s">
        <v>778</v>
      </c>
      <c r="B44" s="21">
        <v>45</v>
      </c>
    </row>
    <row r="45" spans="1:2" ht="15.75">
      <c r="A45" s="208" t="s">
        <v>779</v>
      </c>
      <c r="B45" s="21">
        <v>59</v>
      </c>
    </row>
    <row r="46" spans="1:2" ht="15.75">
      <c r="A46" s="208" t="s">
        <v>780</v>
      </c>
      <c r="B46" s="21">
        <v>61</v>
      </c>
    </row>
    <row r="47" spans="1:2" ht="15.75">
      <c r="A47" s="208" t="s">
        <v>781</v>
      </c>
      <c r="B47" s="21">
        <v>65</v>
      </c>
    </row>
    <row r="48" spans="1:2" ht="15.75">
      <c r="A48" s="208" t="s">
        <v>782</v>
      </c>
      <c r="B48" s="21">
        <v>75</v>
      </c>
    </row>
    <row r="49" spans="1:2" ht="15.75">
      <c r="A49" s="208" t="s">
        <v>783</v>
      </c>
      <c r="B49" s="21">
        <v>77</v>
      </c>
    </row>
    <row r="50" spans="1:2" ht="15.75">
      <c r="A50" s="208" t="s">
        <v>784</v>
      </c>
      <c r="B50" s="21">
        <v>79</v>
      </c>
    </row>
    <row r="51" spans="1:2" ht="15.75">
      <c r="A51" s="208" t="s">
        <v>785</v>
      </c>
      <c r="B51" s="21">
        <v>81</v>
      </c>
    </row>
    <row r="52" spans="1:2" ht="15.75">
      <c r="A52" s="208" t="s">
        <v>786</v>
      </c>
      <c r="B52" s="21">
        <v>83</v>
      </c>
    </row>
    <row r="53" spans="1:2" ht="15.75">
      <c r="A53" s="208" t="s">
        <v>787</v>
      </c>
      <c r="B53" s="21">
        <v>91</v>
      </c>
    </row>
    <row r="54" spans="1:2" ht="15.75">
      <c r="A54" s="208" t="s">
        <v>788</v>
      </c>
      <c r="B54" s="21">
        <v>93</v>
      </c>
    </row>
    <row r="55" spans="1:2" ht="15.75">
      <c r="A55" s="208" t="s">
        <v>789</v>
      </c>
      <c r="B55" s="21">
        <v>95</v>
      </c>
    </row>
    <row r="56" spans="1:2" ht="15.75">
      <c r="A56" s="208" t="s">
        <v>790</v>
      </c>
      <c r="B56" s="21">
        <v>97</v>
      </c>
    </row>
    <row r="57" spans="1:2" ht="15.75">
      <c r="A57" s="208" t="s">
        <v>791</v>
      </c>
      <c r="B57" s="21">
        <v>99</v>
      </c>
    </row>
    <row r="58" spans="1:2" ht="15.75">
      <c r="A58" s="208" t="s">
        <v>792</v>
      </c>
      <c r="B58" s="21">
        <v>101</v>
      </c>
    </row>
    <row r="59" spans="1:2" ht="15.75">
      <c r="A59" s="208" t="s">
        <v>793</v>
      </c>
      <c r="B59" s="21">
        <v>103</v>
      </c>
    </row>
    <row r="60" spans="1:2" ht="15.75">
      <c r="A60" s="208" t="s">
        <v>794</v>
      </c>
      <c r="B60" s="21">
        <v>105</v>
      </c>
    </row>
    <row r="61" spans="1:2" ht="15.75">
      <c r="A61" s="208" t="s">
        <v>795</v>
      </c>
      <c r="B61" s="21">
        <v>107</v>
      </c>
    </row>
    <row r="62" spans="1:2" ht="15.75">
      <c r="A62" s="208" t="s">
        <v>796</v>
      </c>
      <c r="B62" s="21">
        <v>115</v>
      </c>
    </row>
    <row r="63" spans="1:2" ht="15.75">
      <c r="A63" s="208" t="s">
        <v>797</v>
      </c>
      <c r="B63" s="21">
        <v>117</v>
      </c>
    </row>
    <row r="64" spans="1:2" ht="15.75">
      <c r="A64" s="208" t="s">
        <v>798</v>
      </c>
      <c r="B64" s="21">
        <v>119</v>
      </c>
    </row>
    <row r="65" spans="1:2" ht="15.75">
      <c r="A65" s="208" t="s">
        <v>799</v>
      </c>
      <c r="B65" s="21">
        <v>121</v>
      </c>
    </row>
    <row r="66" spans="1:2" ht="15.75">
      <c r="A66" s="208" t="s">
        <v>800</v>
      </c>
      <c r="B66" s="21">
        <v>125</v>
      </c>
    </row>
    <row r="67" spans="1:2" ht="15.75">
      <c r="A67" s="208" t="s">
        <v>801</v>
      </c>
      <c r="B67" s="21">
        <v>129</v>
      </c>
    </row>
    <row r="68" spans="1:2" ht="15.75">
      <c r="A68" s="208" t="s">
        <v>802</v>
      </c>
      <c r="B68" s="21">
        <v>131</v>
      </c>
    </row>
    <row r="69" spans="1:2" ht="15.75">
      <c r="A69" s="208" t="s">
        <v>803</v>
      </c>
      <c r="B69" s="21">
        <v>135</v>
      </c>
    </row>
    <row r="70" spans="1:2" ht="15.75">
      <c r="A70" s="208" t="s">
        <v>804</v>
      </c>
      <c r="B70" s="21">
        <v>139</v>
      </c>
    </row>
    <row r="71" spans="1:2" ht="15.75">
      <c r="A71" s="208" t="s">
        <v>805</v>
      </c>
      <c r="B71" s="21">
        <v>143</v>
      </c>
    </row>
    <row r="72" spans="1:2" ht="15.75">
      <c r="A72" s="208" t="s">
        <v>806</v>
      </c>
      <c r="B72" s="21">
        <v>145</v>
      </c>
    </row>
    <row r="73" spans="1:2" ht="15.75">
      <c r="A73" s="208" t="s">
        <v>807</v>
      </c>
      <c r="B73" s="21">
        <v>149</v>
      </c>
    </row>
    <row r="74" spans="1:2" ht="15.75">
      <c r="A74" s="208" t="s">
        <v>808</v>
      </c>
      <c r="B74" s="21">
        <v>151</v>
      </c>
    </row>
    <row r="75" spans="1:2" ht="15.75">
      <c r="A75" s="208" t="s">
        <v>809</v>
      </c>
      <c r="B75" s="21">
        <v>155</v>
      </c>
    </row>
    <row r="76" spans="1:2" ht="15.75">
      <c r="A76" s="208" t="s">
        <v>810</v>
      </c>
      <c r="B76" s="21">
        <v>163</v>
      </c>
    </row>
    <row r="77" spans="1:2" ht="15.75">
      <c r="A77" s="208" t="s">
        <v>811</v>
      </c>
      <c r="B77" s="21">
        <v>177</v>
      </c>
    </row>
    <row r="78" spans="1:2" ht="15.75">
      <c r="A78" s="208" t="s">
        <v>812</v>
      </c>
      <c r="B78" s="21">
        <v>89</v>
      </c>
    </row>
    <row r="79" spans="1:2" ht="15.75">
      <c r="A79" s="208" t="s">
        <v>813</v>
      </c>
      <c r="B79" s="21">
        <v>123</v>
      </c>
    </row>
    <row r="80" spans="1:2" ht="15.75">
      <c r="A80" s="208" t="s">
        <v>814</v>
      </c>
      <c r="B80" s="21">
        <v>33</v>
      </c>
    </row>
    <row r="81" spans="1:2" ht="15.75">
      <c r="A81" s="208" t="s">
        <v>815</v>
      </c>
      <c r="B81" s="21">
        <v>11</v>
      </c>
    </row>
    <row r="82" spans="1:2" ht="15.75">
      <c r="A82" s="208" t="s">
        <v>816</v>
      </c>
      <c r="B82" s="21">
        <v>161</v>
      </c>
    </row>
    <row r="83" spans="1:2" ht="15.75">
      <c r="A83" s="208" t="s">
        <v>817</v>
      </c>
      <c r="B83" s="21">
        <v>173</v>
      </c>
    </row>
    <row r="84" spans="1:2" ht="15.75">
      <c r="A84" s="208" t="s">
        <v>818</v>
      </c>
      <c r="B84" s="21">
        <v>175</v>
      </c>
    </row>
    <row r="85" spans="1:2" ht="15.75">
      <c r="A85" s="208" t="s">
        <v>819</v>
      </c>
      <c r="B85" s="21">
        <v>197</v>
      </c>
    </row>
    <row r="86" spans="1:2" ht="15.75">
      <c r="A86" s="208" t="s">
        <v>820</v>
      </c>
      <c r="B86" s="21">
        <v>199</v>
      </c>
    </row>
    <row r="87" spans="1:2" ht="32.25" thickBot="1">
      <c r="A87" s="22" t="s">
        <v>25</v>
      </c>
      <c r="B87" s="23">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2020-01-15T10:36:32Z</cp:lastPrinted>
  <dcterms:created xsi:type="dcterms:W3CDTF">2004-03-24T19:37:04Z</dcterms:created>
  <dcterms:modified xsi:type="dcterms:W3CDTF">2020-01-15T10:37:01Z</dcterms:modified>
  <cp:category/>
  <cp:version/>
  <cp:contentType/>
  <cp:contentStatus/>
</cp:coreProperties>
</file>