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636" yWindow="32760" windowWidth="19440" windowHeight="13350" tabRatio="754" activeTab="3"/>
  </bookViews>
  <sheets>
    <sheet name="Титул ф.10.5" sheetId="1" r:id="rId1"/>
    <sheet name="Раздел 1" sheetId="2" r:id="rId2"/>
    <sheet name="Раздел 2" sheetId="3" r:id="rId3"/>
    <sheet name="Раздел 3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5" hidden="1">'ФЛК (информационный)'!$A$1</definedName>
    <definedName name="_xlnm._FilterDatabase" localSheetId="4" hidden="1">'ФЛК (обязательный)'!$A$1</definedName>
    <definedName name="_xlnm.Print_Titles" localSheetId="1">'Раздел 1'!$5:$7</definedName>
    <definedName name="_xlnm.Print_Titles" localSheetId="2">'Раздел 2'!$5:$8</definedName>
    <definedName name="_xlnm.Print_Titles" localSheetId="3">'Раздел 3'!$4:$7</definedName>
    <definedName name="Коды_периодов">'Списки'!$D$2:$E$3</definedName>
    <definedName name="Коды_судебные">'Списки'!$A$2:$B$87</definedName>
    <definedName name="Наименование_отчетного_периода">'Списки'!$D$2:$D$3</definedName>
    <definedName name="Наименование_суда">'Списки'!$A$2:$A$87</definedName>
    <definedName name="_xlnm.Print_Area" localSheetId="1">'Раздел 1'!$A$1:$P$70</definedName>
    <definedName name="_xlnm.Print_Area" localSheetId="2">'Раздел 2'!$A$4:$AN$51</definedName>
    <definedName name="_xlnm.Print_Area" localSheetId="3">'Раздел 3'!$A$3:$M$80</definedName>
    <definedName name="_xlnm.Print_Area" localSheetId="0">'Титул ф.10.5'!$A$1:$N$28</definedName>
  </definedNames>
  <calcPr fullCalcOnLoad="1"/>
</workbook>
</file>

<file path=xl/sharedStrings.xml><?xml version="1.0" encoding="utf-8"?>
<sst xmlns="http://schemas.openxmlformats.org/spreadsheetml/2006/main" count="3237" uniqueCount="1386">
  <si>
    <t>Ф.k10s разд.2 стл.5 стр.41=Ф.k10s разд.2 сумма стл.6-12 стр.41</t>
  </si>
  <si>
    <t>Ф.k10s разд.2 стл.5 стр.42=Ф.k10s разд.2 сумма стл.6-12 стр.42</t>
  </si>
  <si>
    <t>Ф.k10s разд.2 стл.5 стр.43=Ф.k10s разд.2 сумма стл.6-12 стр.43</t>
  </si>
  <si>
    <t>Ф.k10s разд.2 стл.5 стр.5=Ф.k10s разд.2 сумма стл.6-12 стр.5</t>
  </si>
  <si>
    <t>Ф.k10s разд.2 стл.5 стр.6=Ф.k10s разд.2 сумма стл.6-12 стр.6</t>
  </si>
  <si>
    <t>Ф.k10s разд.2 стл.5 стр.7=Ф.k10s разд.2 сумма стл.6-12 стр.7</t>
  </si>
  <si>
    <t>Ф.k10s разд.2 стл.5 стр.8=Ф.k10s разд.2 сумма стл.6-12 стр.8</t>
  </si>
  <si>
    <t>Ф.k10s разд.2 стл.5 стр.9=Ф.k10s разд.2 сумма стл.6-12 стр.9</t>
  </si>
  <si>
    <t>593255</t>
  </si>
  <si>
    <t>Ф.k10s разд.1 стл.1 сумма стр.29-32&gt;=Ф.k10s разд.1 стл.1 стр.28</t>
  </si>
  <si>
    <t xml:space="preserve"> 10.5 р.1 сумма стр. 29-32 больше или равна стр.28</t>
  </si>
  <si>
    <t>Ф.k10s разд.1 стл.10 сумма стр.29-32&gt;=Ф.k10s разд.1 стл.10 стр.28</t>
  </si>
  <si>
    <t>Ф.k10s разд.1 стл.11 сумма стр.29-32&gt;=Ф.k10s разд.1 стл.11 стр.28</t>
  </si>
  <si>
    <t>Ф.k10s разд.1 стл.12 сумма стр.29-32&gt;=Ф.k10s разд.1 стл.12 стр.28</t>
  </si>
  <si>
    <t>Ф.k10s разд.1 стл.13 сумма стр.29-32&gt;=Ф.k10s разд.1 стл.13 стр.28</t>
  </si>
  <si>
    <t>Ф.k10s разд.1 стл.14 сумма стр.29-32&gt;=Ф.k10s разд.1 стл.14 стр.28</t>
  </si>
  <si>
    <t>Ф.k10s разд.1 стл.2 сумма стр.29-32&gt;=Ф.k10s разд.1 стл.2 стр.28</t>
  </si>
  <si>
    <t>Ф.k10s разд.1 стл.3 сумма стр.29-32&gt;=Ф.k10s разд.1 стл.3 стр.28</t>
  </si>
  <si>
    <t>Ф.k10s разд.1 стл.4 сумма стр.29-32&gt;=Ф.k10s разд.1 стл.4 стр.28</t>
  </si>
  <si>
    <t>Ф.k10s разд.1 стл.5 сумма стр.29-32&gt;=Ф.k10s разд.1 стл.5 стр.28</t>
  </si>
  <si>
    <t>Ф.k10s разд.1 стл.6 сумма стр.29-32&gt;=Ф.k10s разд.1 стл.6 стр.28</t>
  </si>
  <si>
    <t>Ф.k10s разд.1 стл.7 сумма стр.29-32&gt;=Ф.k10s разд.1 стл.7 стр.28</t>
  </si>
  <si>
    <t>Ф.k10s разд.1 стл.8 сумма стр.29-32&gt;=Ф.k10s разд.1 стл.8 стр.28</t>
  </si>
  <si>
    <t>Ф.k10s разд.1 стл.9 сумма стр.29-32&gt;=Ф.k10s разд.1 стл.9 стр.28</t>
  </si>
  <si>
    <t>593256</t>
  </si>
  <si>
    <t>Ф.k10s разд.2 стл.1 стр.42&lt;=Ф.k10s разд.2 стл.1 стр.39</t>
  </si>
  <si>
    <t xml:space="preserve"> 10.5 р.2 для всех граф стр.42 д.б. меньше или равна  стр.39</t>
  </si>
  <si>
    <t>Ф.k10s разд.2 стл.10 стр.42&lt;=Ф.k10s разд.2 стл.10 стр.39</t>
  </si>
  <si>
    <t>Ф.k10s разд.2 стл.11 стр.42&lt;=Ф.k10s разд.2 стл.11 стр.39</t>
  </si>
  <si>
    <t>Ф.k10s разд.2 стл.12 стр.42&lt;=Ф.k10s разд.2 стл.12 стр.39</t>
  </si>
  <si>
    <t>Ф.k10s разд.2 стл.13 стр.42&lt;=Ф.k10s разд.2 стл.13 стр.39</t>
  </si>
  <si>
    <t>Ф.k10s разд.2 стл.14 стр.42&lt;=Ф.k10s разд.2 стл.14 стр.39</t>
  </si>
  <si>
    <t>Ф.k10s разд.2 стл.15 стр.42&lt;=Ф.k10s разд.2 стл.15 стр.39</t>
  </si>
  <si>
    <t>Ф.k10s разд.2 стл.16 стр.42&lt;=Ф.k10s разд.2 стл.16 стр.39</t>
  </si>
  <si>
    <t>Ф.k10s разд.2 стл.17 стр.42&lt;=Ф.k10s разд.2 стл.17 стр.39</t>
  </si>
  <si>
    <t>Ф.k10s разд.2 стл.18 стр.42&lt;=Ф.k10s разд.2 стл.18 стр.39</t>
  </si>
  <si>
    <t>Ф.k10s разд.2 стл.19 стр.42&lt;=Ф.k10s разд.2 стл.19 стр.39</t>
  </si>
  <si>
    <t>Ф.k10s разд.2 стл.2 стр.42&lt;=Ф.k10s разд.2 стл.2 стр.39</t>
  </si>
  <si>
    <t>Ф.k10s разд.2 стл.20 стр.42&lt;=Ф.k10s разд.2 стл.20 стр.39</t>
  </si>
  <si>
    <t>Ф.k10s разд.2 стл.21 стр.42&lt;=Ф.k10s разд.2 стл.21 стр.39</t>
  </si>
  <si>
    <t>Ф.k10s разд.2 стл.22 стр.42&lt;=Ф.k10s разд.2 стл.22 стр.39</t>
  </si>
  <si>
    <t>Ф.k10s разд.2 стл.23 стр.42&lt;=Ф.k10s разд.2 стл.23 стр.39</t>
  </si>
  <si>
    <t>Ф.k10s разд.2 стл.24 стр.42&lt;=Ф.k10s разд.2 стл.24 стр.39</t>
  </si>
  <si>
    <t>Ф.k10s разд.2 стл.25 стр.42&lt;=Ф.k10s разд.2 стл.25 стр.39</t>
  </si>
  <si>
    <t>Ф.k10s разд.2 стл.26 стр.42&lt;=Ф.k10s разд.2 стл.26 стр.39</t>
  </si>
  <si>
    <t>Ф.k10s разд.2 стл.27 стр.42&lt;=Ф.k10s разд.2 стл.27 стр.39</t>
  </si>
  <si>
    <t>Ф.k10s разд.2 стл.28 стр.42&lt;=Ф.k10s разд.2 стл.28 стр.39</t>
  </si>
  <si>
    <t>Ф.k10s разд.2 стл.29 стр.42&lt;=Ф.k10s разд.2 стл.29 стр.39</t>
  </si>
  <si>
    <t>Ф.k10s разд.2 стл.3 стр.42&lt;=Ф.k10s разд.2 стл.3 стр.39</t>
  </si>
  <si>
    <t>Ф.k10s разд.2 стл.30 стр.42&lt;=Ф.k10s разд.2 стл.30 стр.39</t>
  </si>
  <si>
    <t>Ф.k10s разд.2 стл.31 стр.42&lt;=Ф.k10s разд.2 стл.31 стр.39</t>
  </si>
  <si>
    <t>Ф.k10s разд.2 стл.32 стр.42&lt;=Ф.k10s разд.2 стл.32 стр.39</t>
  </si>
  <si>
    <t>Ф.k10s разд.2 стл.33 стр.42&lt;=Ф.k10s разд.2 стл.33 стр.39</t>
  </si>
  <si>
    <t>Ф.k10s разд.2 стл.34 стр.42&lt;=Ф.k10s разд.2 стл.34 стр.39</t>
  </si>
  <si>
    <t>Ф.k10s разд.2 стл.35 стр.42&lt;=Ф.k10s разд.2 стл.35 стр.39</t>
  </si>
  <si>
    <t>Ф.k10s разд.2 стл.36 стр.42&lt;=Ф.k10s разд.2 стл.36 стр.39</t>
  </si>
  <si>
    <t>Ф.k10s разд.2 стл.37 стр.42&lt;=Ф.k10s разд.2 стл.37 стр.39</t>
  </si>
  <si>
    <t>Ф.k10s разд.2 стл.38 стр.42&lt;=Ф.k10s разд.2 стл.38 стр.39</t>
  </si>
  <si>
    <t>Ф.k10s разд.2 стл.4 стр.42&lt;=Ф.k10s разд.2 стл.4 стр.39</t>
  </si>
  <si>
    <t>Ф.k10s разд.2 стл.5 стр.42&lt;=Ф.k10s разд.2 стл.5 стр.39</t>
  </si>
  <si>
    <t>Ф.k10s разд.2 стл.6 стр.42&lt;=Ф.k10s разд.2 стл.6 стр.39</t>
  </si>
  <si>
    <t>Ф.k10s разд.2 стл.7 стр.42&lt;=Ф.k10s разд.2 стл.7 стр.39</t>
  </si>
  <si>
    <t>Ф.k10s разд.2 стл.8 стр.42&lt;=Ф.k10s разд.2 стл.8 стр.39</t>
  </si>
  <si>
    <t>Ф.k10s разд.2 стл.9 стр.42&lt;=Ф.k10s разд.2 стл.9 стр.39</t>
  </si>
  <si>
    <t>593257</t>
  </si>
  <si>
    <t>Ф.k10s разд.2 стл.13 стр.1&lt;=Ф.k10s разд.2 стл.5 стр.1</t>
  </si>
  <si>
    <t xml:space="preserve"> 10.5 р.2 гр.13 меньше или равна гр.5 для всех строк</t>
  </si>
  <si>
    <t>Ф.k10s разд.2 стл.13 стр.10&lt;=Ф.k10s разд.2 стл.5 стр.10</t>
  </si>
  <si>
    <t>Ф.k10s разд.2 стл.13 стр.11&lt;=Ф.k10s разд.2 стл.5 стр.11</t>
  </si>
  <si>
    <t>Ф.k10s разд.2 стл.13 стр.12&lt;=Ф.k10s разд.2 стл.5 стр.12</t>
  </si>
  <si>
    <t>Ф.k10s разд.2 стл.13 стр.13&lt;=Ф.k10s разд.2 стл.5 стр.13</t>
  </si>
  <si>
    <t>Ф.k10s разд.2 стл.13 стр.14&lt;=Ф.k10s разд.2 стл.5 стр.14</t>
  </si>
  <si>
    <t>Ф.k10s разд.2 стл.13 стр.15&lt;=Ф.k10s разд.2 стл.5 стр.15</t>
  </si>
  <si>
    <t>Ф.k10s разд.2 стл.13 стр.16&lt;=Ф.k10s разд.2 стл.5 стр.16</t>
  </si>
  <si>
    <t>Ф.k10s разд.2 стл.13 стр.17&lt;=Ф.k10s разд.2 стл.5 стр.17</t>
  </si>
  <si>
    <t>Ф.k10s разд.2 стл.13 стр.18&lt;=Ф.k10s разд.2 стл.5 стр.18</t>
  </si>
  <si>
    <t>Ф.k10s разд.2 стл.13 стр.19&lt;=Ф.k10s разд.2 стл.5 стр.19</t>
  </si>
  <si>
    <t>Ф.k10s разд.2 стл.13 стр.2&lt;=Ф.k10s разд.2 стл.5 стр.2</t>
  </si>
  <si>
    <t>Ф.k10s разд.2 стл.13 стр.20&lt;=Ф.k10s разд.2 стл.5 стр.20</t>
  </si>
  <si>
    <t>Ф.k10s разд.2 стл.13 стр.21&lt;=Ф.k10s разд.2 стл.5 стр.21</t>
  </si>
  <si>
    <t>Ф.k10s разд.2 стл.13 стр.22&lt;=Ф.k10s разд.2 стл.5 стр.22</t>
  </si>
  <si>
    <t>Ф.k10s разд.2 стл.13 стр.23&lt;=Ф.k10s разд.2 стл.5 стр.23</t>
  </si>
  <si>
    <t>Ф.k10s разд.2 стл.13 стр.24&lt;=Ф.k10s разд.2 стл.5 стр.24</t>
  </si>
  <si>
    <t>Ф.k10s разд.2 стл.13 стр.25&lt;=Ф.k10s разд.2 стл.5 стр.25</t>
  </si>
  <si>
    <t>Ф.k10s разд.2 стл.13 стр.26&lt;=Ф.k10s разд.2 стл.5 стр.26</t>
  </si>
  <si>
    <t>Ф.k10s разд.2 стл.13 стр.27&lt;=Ф.k10s разд.2 стл.5 стр.27</t>
  </si>
  <si>
    <t>Ф.k10s разд.2 стл.13 стр.28&lt;=Ф.k10s разд.2 стл.5 стр.28</t>
  </si>
  <si>
    <t>Ф.k10s разд.2 стл.13 стр.29&lt;=Ф.k10s разд.2 стл.5 стр.29</t>
  </si>
  <si>
    <t>Ф.k10s разд.2 стл.13 стр.3&lt;=Ф.k10s разд.2 стл.5 стр.3</t>
  </si>
  <si>
    <t>Ф.k10s разд.2 стл.13 стр.30&lt;=Ф.k10s разд.2 стл.5 стр.30</t>
  </si>
  <si>
    <t>Ф.k10s разд.2 стл.13 стр.31&lt;=Ф.k10s разд.2 стл.5 стр.31</t>
  </si>
  <si>
    <t>Ф.k10s разд.2 стл.13 стр.32&lt;=Ф.k10s разд.2 стл.5 стр.32</t>
  </si>
  <si>
    <t>Ф.k10s разд.2 стл.13 стр.33&lt;=Ф.k10s разд.2 стл.5 стр.33</t>
  </si>
  <si>
    <t>Ф.k10s разд.2 стл.13 стр.34&lt;=Ф.k10s разд.2 стл.5 стр.34</t>
  </si>
  <si>
    <t>Ф.k10s разд.2 стл.13 стр.35&lt;=Ф.k10s разд.2 стл.5 стр.35</t>
  </si>
  <si>
    <t>Ф.k10s разд.2 стл.13 стр.36&lt;=Ф.k10s разд.2 стл.5 стр.36</t>
  </si>
  <si>
    <t>Ф.k10s разд.2 стл.13 стр.37&lt;=Ф.k10s разд.2 стл.5 стр.37</t>
  </si>
  <si>
    <t>Ф.k10s разд.2 стл.13 стр.38&lt;=Ф.k10s разд.2 стл.5 стр.38</t>
  </si>
  <si>
    <t>Ф.k10s разд.2 стл.13 стр.39&lt;=Ф.k10s разд.2 стл.5 стр.39</t>
  </si>
  <si>
    <t>Ф.k10s разд.2 стл.13 стр.4&lt;=Ф.k10s разд.2 стл.5 стр.4</t>
  </si>
  <si>
    <t>Ф.k10s разд.2 стл.13 стр.40&lt;=Ф.k10s разд.2 стл.5 стр.40</t>
  </si>
  <si>
    <t>Ф.k10s разд.2 стл.13 стр.41&lt;=Ф.k10s разд.2 стл.5 стр.41</t>
  </si>
  <si>
    <t>Ф.k10s разд.2 стл.13 стр.42&lt;=Ф.k10s разд.2 стл.5 стр.42</t>
  </si>
  <si>
    <t>Ф.k10s разд.2 стл.13 стр.43&lt;=Ф.k10s разд.2 стл.5 стр.43</t>
  </si>
  <si>
    <t>Ф.k10s разд.2 стл.13 стр.5&lt;=Ф.k10s разд.2 стл.5 стр.5</t>
  </si>
  <si>
    <t>Ф.k10s разд.2 стл.13 стр.6&lt;=Ф.k10s разд.2 стл.5 стр.6</t>
  </si>
  <si>
    <t>Ф.k10s разд.2 стл.13 стр.7&lt;=Ф.k10s разд.2 стл.5 стр.7</t>
  </si>
  <si>
    <t>Ф.k10s разд.2 стл.13 стр.8&lt;=Ф.k10s разд.2 стл.5 стр.8</t>
  </si>
  <si>
    <t>Ф.k10s разд.2 стл.13 стр.9&lt;=Ф.k10s разд.2 стл.5 стр.9</t>
  </si>
  <si>
    <t>593258</t>
  </si>
  <si>
    <t>Ф.k10s разд.2 стл.4 стр.10=0</t>
  </si>
  <si>
    <t>10.5 р.2 гр.4 стр.7-11 д.б. равна 0 - пожизненное л.св. не предусмотрено</t>
  </si>
  <si>
    <t>Ф.k10s разд.2 стл.4 стр.11=0</t>
  </si>
  <si>
    <t>Ф.k10s разд.2 стл.4 стр.7=0</t>
  </si>
  <si>
    <t>Ф.k10s разд.2 стл.4 стр.8=0</t>
  </si>
  <si>
    <t>Ф.k10s разд.2 стл.4 стр.9=0</t>
  </si>
  <si>
    <t>593259</t>
  </si>
  <si>
    <t>Ф.k10s разд.2 стл.12 стр.25=0</t>
  </si>
  <si>
    <t xml:space="preserve">10.5 р.2 гр.12 для стр.25 д.б. равна 0 - св.15 лет л.св. не предусмотрено </t>
  </si>
  <si>
    <t>593260</t>
  </si>
  <si>
    <t>Ф.k10s разд.3 стл.10 стр.1&lt;=Ф.k10s разд.3 стл.1 стр.1</t>
  </si>
  <si>
    <t xml:space="preserve"> 10.5 р.3 графа 10 меньше или равна гр.1 для всех строк</t>
  </si>
  <si>
    <t>Ф.k10s разд.3 стл.10 стр.10&lt;=Ф.k10s разд.3 стл.1 стр.10</t>
  </si>
  <si>
    <t>Ф.k10s разд.3 стл.10 стр.11&lt;=Ф.k10s разд.3 стл.1 стр.11</t>
  </si>
  <si>
    <t>Ф.k10s разд.3 стл.10 стр.12&lt;=Ф.k10s разд.3 стл.1 стр.12</t>
  </si>
  <si>
    <t>Ф.k10s разд.3 стл.10 стр.13&lt;=Ф.k10s разд.3 стл.1 стр.13</t>
  </si>
  <si>
    <t>Ф.k10s разд.3 стл.10 стр.14&lt;=Ф.k10s разд.3 стл.1 стр.14</t>
  </si>
  <si>
    <t>Ф.k10s разд.3 стл.10 стр.15&lt;=Ф.k10s разд.3 стл.1 стр.15</t>
  </si>
  <si>
    <t>Ф.k10s разд.3 стл.10 стр.16&lt;=Ф.k10s разд.3 стл.1 стр.16</t>
  </si>
  <si>
    <t>Ф.k10s разд.3 стл.10 стр.17&lt;=Ф.k10s разд.3 стл.1 стр.17</t>
  </si>
  <si>
    <t>Ф.k10s разд.3 стл.10 стр.18&lt;=Ф.k10s разд.3 стл.1 стр.18</t>
  </si>
  <si>
    <t>Ф.k10s разд.3 стл.10 стр.19&lt;=Ф.k10s разд.3 стл.1 стр.19</t>
  </si>
  <si>
    <t>Ф.k10s разд.3 стл.10 стр.2&lt;=Ф.k10s разд.3 стл.1 стр.2</t>
  </si>
  <si>
    <t>Ф.k10s разд.3 стл.10 стр.20&lt;=Ф.k10s разд.3 стл.1 стр.20</t>
  </si>
  <si>
    <t>Ф.k10s разд.3 стл.10 стр.21&lt;=Ф.k10s разд.3 стл.1 стр.21</t>
  </si>
  <si>
    <t>Ф.k10s разд.3 стл.10 стр.22&lt;=Ф.k10s разд.3 стл.1 стр.22</t>
  </si>
  <si>
    <t>Ф.k10s разд.3 стл.10 стр.23&lt;=Ф.k10s разд.3 стл.1 стр.23</t>
  </si>
  <si>
    <t>Ф.k10s разд.3 стл.10 стр.24&lt;=Ф.k10s разд.3 стл.1 стр.24</t>
  </si>
  <si>
    <t>Ф.k10s разд.3 стл.10 стр.25&lt;=Ф.k10s разд.3 стл.1 стр.25</t>
  </si>
  <si>
    <t>Ф.k10s разд.3 стл.10 стр.26&lt;=Ф.k10s разд.3 стл.1 стр.26</t>
  </si>
  <si>
    <t>Ф.k10s разд.3 стл.10 стр.27&lt;=Ф.k10s разд.3 стл.1 стр.27</t>
  </si>
  <si>
    <t>Ф.k10s разд.3 стл.10 стр.28&lt;=Ф.k10s разд.3 стл.1 стр.28</t>
  </si>
  <si>
    <t>Ф.k10s разд.3 стл.10 стр.29&lt;=Ф.k10s разд.3 стл.1 стр.29</t>
  </si>
  <si>
    <t>Ф.k10s разд.3 стл.10 стр.3&lt;=Ф.k10s разд.3 стл.1 стр.3</t>
  </si>
  <si>
    <t>Ф.k10s разд.3 стл.10 стр.30&lt;=Ф.k10s разд.3 стл.1 стр.30</t>
  </si>
  <si>
    <t>Ф.k10s разд.3 стл.10 стр.31&lt;=Ф.k10s разд.3 стл.1 стр.31</t>
  </si>
  <si>
    <t>Ф.k10s разд.3 стл.10 стр.32&lt;=Ф.k10s разд.3 стл.1 стр.32</t>
  </si>
  <si>
    <t>Ф.k10s разд.3 стл.10 стр.33&lt;=Ф.k10s разд.3 стл.1 стр.33</t>
  </si>
  <si>
    <t>Ф.k10s разд.3 стл.10 стр.34&lt;=Ф.k10s разд.3 стл.1 стр.34</t>
  </si>
  <si>
    <t>Ф.k10s разд.3 стл.10 стр.35&lt;=Ф.k10s разд.3 стл.1 стр.35</t>
  </si>
  <si>
    <t>Ф.k10s разд.3 стл.10 стр.36&lt;=Ф.k10s разд.3 стл.1 стр.36</t>
  </si>
  <si>
    <t>Ф.k10s разд.3 стл.10 стр.37&lt;=Ф.k10s разд.3 стл.1 стр.37</t>
  </si>
  <si>
    <t>Ф.k10s разд.3 стл.10 стр.38&lt;=Ф.k10s разд.3 стл.1 стр.38</t>
  </si>
  <si>
    <t>Ф.k10s разд.3 стл.10 стр.39&lt;=Ф.k10s разд.3 стл.1 стр.39</t>
  </si>
  <si>
    <t>Ф.k10s разд.3 стл.10 стр.4&lt;=Ф.k10s разд.3 стл.1 стр.4</t>
  </si>
  <si>
    <t>Ф.k10s разд.3 стл.10 стр.40&lt;=Ф.k10s разд.3 стл.1 стр.40</t>
  </si>
  <si>
    <t>Ф.k10s разд.3 стл.10 стр.41&lt;=Ф.k10s разд.3 стл.1 стр.41</t>
  </si>
  <si>
    <t>Ф.k10s разд.3 стл.10 стр.42&lt;=Ф.k10s разд.3 стл.1 стр.42</t>
  </si>
  <si>
    <t>Ф.k10s разд.3 стл.10 стр.43&lt;=Ф.k10s разд.3 стл.1 стр.43</t>
  </si>
  <si>
    <t>Ф.k10s разд.3 стл.10 стр.44&lt;=Ф.k10s разд.3 стл.1 стр.44</t>
  </si>
  <si>
    <t>Ф.k10s разд.3 стл.10 стр.45&lt;=Ф.k10s разд.3 стл.1 стр.45</t>
  </si>
  <si>
    <t>Ф.k10s разд.3 стл.10 стр.46&lt;=Ф.k10s разд.3 стл.1 стр.46</t>
  </si>
  <si>
    <t>Ф.k10s разд.3 стл.10 стр.47&lt;=Ф.k10s разд.3 стл.1 стр.47</t>
  </si>
  <si>
    <t>Ф.k10s разд.3 стл.10 стр.48&lt;=Ф.k10s разд.3 стл.1 стр.48</t>
  </si>
  <si>
    <t>Ф.k10s разд.3 стл.10 стр.49&lt;=Ф.k10s разд.3 стл.1 стр.49</t>
  </si>
  <si>
    <t>Ф.k10s разд.3 стл.10 стр.5&lt;=Ф.k10s разд.3 стл.1 стр.5</t>
  </si>
  <si>
    <t>Ф.k10s разд.3 стл.10 стр.50&lt;=Ф.k10s разд.3 стл.1 стр.50</t>
  </si>
  <si>
    <t>Ф.k10s разд.3 стл.10 стр.51&lt;=Ф.k10s разд.3 стл.1 стр.51</t>
  </si>
  <si>
    <t>Ф.k10s разд.3 стл.10 стр.52&lt;=Ф.k10s разд.3 стл.1 стр.52</t>
  </si>
  <si>
    <t>Ф.k10s разд.3 стл.10 стр.53&lt;=Ф.k10s разд.3 стл.1 стр.53</t>
  </si>
  <si>
    <t>Ф.k10s разд.3 стл.10 стр.54&lt;=Ф.k10s разд.3 стл.1 стр.54</t>
  </si>
  <si>
    <t>Ф.k10s разд.3 стл.10 стр.55&lt;=Ф.k10s разд.3 стл.1 стр.55</t>
  </si>
  <si>
    <t>Ф.k10s разд.3 стл.10 стр.56&lt;=Ф.k10s разд.3 стл.1 стр.56</t>
  </si>
  <si>
    <t>Ф.k10s разд.3 стл.10 стр.57&lt;=Ф.k10s разд.3 стл.1 стр.57</t>
  </si>
  <si>
    <t>Ф.k10s разд.3 стл.10 стр.58&lt;=Ф.k10s разд.3 стл.1 стр.58</t>
  </si>
  <si>
    <t>Ф.k10s разд.3 стл.10 стр.59&lt;=Ф.k10s разд.3 стл.1 стр.59</t>
  </si>
  <si>
    <t>Ф.k10s разд.3 стл.10 стр.6&lt;=Ф.k10s разд.3 стл.1 стр.6</t>
  </si>
  <si>
    <t>Ф.k10s разд.3 стл.10 стр.60&lt;=Ф.k10s разд.3 стл.1 стр.60</t>
  </si>
  <si>
    <t>Ф.k10s разд.3 стл.10 стр.7&lt;=Ф.k10s разд.3 стл.1 стр.7</t>
  </si>
  <si>
    <t>Ф.k10s разд.3 стл.10 стр.8&lt;=Ф.k10s разд.3 стл.1 стр.8</t>
  </si>
  <si>
    <t>Ф.k10s разд.3 стл.10 стр.9&lt;=Ф.k10s разд.3 стл.1 стр.9</t>
  </si>
  <si>
    <t>593261</t>
  </si>
  <si>
    <t>Ф.k10s разд.3 стл.9 стр.2&lt;=Ф.k10s разд.2 стл.1 стр.2</t>
  </si>
  <si>
    <t xml:space="preserve"> 10.5 р.3 гр.9 стр.2 меньше или равна р.2 гр.1 стр.2</t>
  </si>
  <si>
    <t>593262</t>
  </si>
  <si>
    <t>Ф.k10s разд.1 стл.1 стр.60=Ф.k10s разд.1 стл.1 сумма стр.1-2+Ф.k10s разд.1 стл.1 сумма стр.17-18+Ф.k10s разд.1 стл.1 сумма стр.22-28+Ф.k10s разд.1 стл.1 сумма стр.33-59</t>
  </si>
  <si>
    <t xml:space="preserve"> 10.5 р.1 сумма стр.1,2,17,18,22-28,33-59 равна стр.60</t>
  </si>
  <si>
    <t>30.06.2023</t>
  </si>
  <si>
    <t>Ф.k10s разд.1 стл.10 стр.60=Ф.k10s разд.1 стл.10 сумма стр.1-2+Ф.k10s разд.1 стл.10 сумма стр.17-18+Ф.k10s разд.1 стл.10 сумма стр.22-28+Ф.k10s разд.1 стл.10 сумма стр.33-59</t>
  </si>
  <si>
    <t>Ф.k10s разд.1 стл.11 стр.60=Ф.k10s разд.1 стл.11 сумма стр.1-2+Ф.k10s разд.1 стл.11 сумма стр.17-18+Ф.k10s разд.1 стл.11 сумма стр.22-28+Ф.k10s разд.1 стл.11 сумма стр.33-59</t>
  </si>
  <si>
    <t>Ф.k10s разд.1 стл.12 стр.60=Ф.k10s разд.1 стл.12 сумма стр.1-2+Ф.k10s разд.1 стл.12 сумма стр.17-18+Ф.k10s разд.1 стл.12 сумма стр.22-28+Ф.k10s разд.1 стл.12 сумма стр.33-59</t>
  </si>
  <si>
    <t>Ф.k10s разд.1 стл.13 стр.60=Ф.k10s разд.1 стл.13 сумма стр.1-2+Ф.k10s разд.1 стл.13 сумма стр.17-18+Ф.k10s разд.1 стл.13 сумма стр.22-28+Ф.k10s разд.1 стл.13 сумма стр.33-59</t>
  </si>
  <si>
    <t>Ф.k10s разд.1 стл.14 стр.60=Ф.k10s разд.1 стл.14 сумма стр.1-2+Ф.k10s разд.1 стл.14 сумма стр.17-18+Ф.k10s разд.1 стл.14 сумма стр.22-28+Ф.k10s разд.1 стл.14 сумма стр.33-59</t>
  </si>
  <si>
    <t>Ф.k10s разд.1 стл.2 стр.60=Ф.k10s разд.1 стл.2 сумма стр.1-2+Ф.k10s разд.1 стл.2 сумма стр.17-18+Ф.k10s разд.1 стл.2 сумма стр.22-28+Ф.k10s разд.1 стл.2 сумма стр.33-59</t>
  </si>
  <si>
    <t>Ф.k10s разд.1 стл.3 стр.60=Ф.k10s разд.1 стл.3 сумма стр.1-2+Ф.k10s разд.1 стл.3 сумма стр.17-18+Ф.k10s разд.1 стл.3 сумма стр.22-28+Ф.k10s разд.1 стл.3 сумма стр.33-59</t>
  </si>
  <si>
    <t>Ф.k10s разд.1 стл.4 стр.60=Ф.k10s разд.1 стл.4 сумма стр.1-2+Ф.k10s разд.1 стл.4 сумма стр.17-18+Ф.k10s разд.1 стл.4 сумма стр.22-28+Ф.k10s разд.1 стл.4 сумма стр.33-59</t>
  </si>
  <si>
    <t>Ф.k10s разд.1 стл.5 стр.60=Ф.k10s разд.1 стл.5 сумма стр.1-2+Ф.k10s разд.1 стл.5 сумма стр.17-18+Ф.k10s разд.1 стл.5 сумма стр.22-28+Ф.k10s разд.1 стл.5 сумма стр.33-59</t>
  </si>
  <si>
    <t>Ф.k10s разд.1 стл.6 стр.60=Ф.k10s разд.1 стл.6 сумма стр.1-2+Ф.k10s разд.1 стл.6 сумма стр.17-18+Ф.k10s разд.1 стл.6 сумма стр.22-28+Ф.k10s разд.1 стл.6 сумма стр.33-59</t>
  </si>
  <si>
    <t>Ф.k10s разд.1 стл.7 стр.60=Ф.k10s разд.1 стл.7 сумма стр.1-2+Ф.k10s разд.1 стл.7 сумма стр.17-18+Ф.k10s разд.1 стл.7 сумма стр.22-28+Ф.k10s разд.1 стл.7 сумма стр.33-59</t>
  </si>
  <si>
    <t>Ф.k10s разд.1 стл.8 стр.60=Ф.k10s разд.1 стл.8 сумма стр.1-2+Ф.k10s разд.1 стл.8 сумма стр.17-18+Ф.k10s разд.1 стл.8 сумма стр.22-28+Ф.k10s разд.1 стл.8 сумма стр.33-59</t>
  </si>
  <si>
    <t>Ф.k10s разд.1 стл.9 стр.60=Ф.k10s разд.1 стл.9 сумма стр.1-2+Ф.k10s разд.1 стл.9 сумма стр.17-18+Ф.k10s разд.1 стл.9 сумма стр.22-28+Ф.k10s разд.1 стл.9 сумма стр.33-59</t>
  </si>
  <si>
    <t>593263</t>
  </si>
  <si>
    <t>Ф.k10s разд.1 стл.1 стр.20=0</t>
  </si>
  <si>
    <t>10.5 подтвердить копией судебного акта</t>
  </si>
  <si>
    <t>Ф.k10s разд.1 стл.10 стр.20=0</t>
  </si>
  <si>
    <t>Ф.k10s разд.1 стл.11 стр.20=0</t>
  </si>
  <si>
    <t>Ф.k10s разд.1 стл.12 стр.20=0</t>
  </si>
  <si>
    <t>Ф.k10s разд.1 стл.13 стр.20=0</t>
  </si>
  <si>
    <t>Ф.k10s разд.1 стл.14 стр.20=0</t>
  </si>
  <si>
    <t>Ф.k10s разд.1 стл.2 стр.20=0</t>
  </si>
  <si>
    <t>Ф.k10s разд.1 стл.3 стр.20=0</t>
  </si>
  <si>
    <t>Ф.k10s разд.1 стл.4 стр.20=0</t>
  </si>
  <si>
    <t>Ф.k10s разд.1 стл.5 стр.20=0</t>
  </si>
  <si>
    <t>Ф.k10s разд.1 стл.6 стр.20=0</t>
  </si>
  <si>
    <t>Ф.k10s разд.1 стл.7 стр.20=0</t>
  </si>
  <si>
    <t>Ф.k10s разд.1 стл.8 стр.20=0</t>
  </si>
  <si>
    <t>Ф.k10s разд.1 стл.9 стр.20=0</t>
  </si>
  <si>
    <t>593264</t>
  </si>
  <si>
    <t>(Ф.k10s разд.3 стл.1 сумма стр.19-21&gt;0 AND Ф.k10s разд.3 стл.1 стр.18&gt;0) OR (Ф.k10s разд.3 стл.1 сумма стр.19-21=0 AND Ф.k10s разд.3 стл.1 стр.18=0)</t>
  </si>
  <si>
    <t xml:space="preserve"> 10.5 р.3 если сумма строк 19-21&gt;0,то стр.18&gt;0</t>
  </si>
  <si>
    <t>(Ф.k10s разд.3 стл.10 сумма стр.19-21&gt;0 AND Ф.k10s разд.3 стл.10 стр.18&gt;0) OR (Ф.k10s разд.3 стл.10 сумма стр.19-21=0 AND Ф.k10s разд.3 стл.10 стр.18=0)</t>
  </si>
  <si>
    <t>(Ф.k10s разд.3 стл.11 сумма стр.19-21&gt;0 AND Ф.k10s разд.3 стл.11 стр.18&gt;0) OR (Ф.k10s разд.3 стл.11 сумма стр.19-21=0 AND Ф.k10s разд.3 стл.11 стр.18=0)</t>
  </si>
  <si>
    <t>(Ф.k10s разд.3 стл.2 сумма стр.19-21&gt;0 AND Ф.k10s разд.3 стл.2 стр.18&gt;0) OR (Ф.k10s разд.3 стл.2 сумма стр.19-21=0 AND Ф.k10s разд.3 стл.2 стр.18=0)</t>
  </si>
  <si>
    <t>(Ф.k10s разд.3 стл.3 сумма стр.19-21&gt;0 AND Ф.k10s разд.3 стл.3 стр.18&gt;0) OR (Ф.k10s разд.3 стл.3 сумма стр.19-21=0 AND Ф.k10s разд.3 стл.3 стр.18=0)</t>
  </si>
  <si>
    <t>(Ф.k10s разд.3 стл.4 сумма стр.19-21&gt;0 AND Ф.k10s разд.3 стл.4 стр.18&gt;0) OR (Ф.k10s разд.3 стл.4 сумма стр.19-21=0 AND Ф.k10s разд.3 стл.4 стр.18=0)</t>
  </si>
  <si>
    <t>(Ф.k10s разд.3 стл.5 сумма стр.19-21&gt;0 AND Ф.k10s разд.3 стл.5 стр.18&gt;0) OR (Ф.k10s разд.3 стл.5 сумма стр.19-21=0 AND Ф.k10s разд.3 стл.5 стр.18=0)</t>
  </si>
  <si>
    <t>(Ф.k10s разд.3 стл.6 сумма стр.19-21&gt;0 AND Ф.k10s разд.3 стл.6 стр.18&gt;0) OR (Ф.k10s разд.3 стл.6 сумма стр.19-21=0 AND Ф.k10s разд.3 стл.6 стр.18=0)</t>
  </si>
  <si>
    <t>(Ф.k10s разд.3 стл.7 сумма стр.19-21&gt;0 AND Ф.k10s разд.3 стл.7 стр.18&gt;0) OR (Ф.k10s разд.3 стл.7 сумма стр.19-21=0 AND Ф.k10s разд.3 стл.7 стр.18=0)</t>
  </si>
  <si>
    <t>(Ф.k10s разд.3 стл.8 сумма стр.19-21&gt;0 AND Ф.k10s разд.3 стл.8 стр.18&gt;0) OR (Ф.k10s разд.3 стл.8 сумма стр.19-21=0 AND Ф.k10s разд.3 стл.8 стр.18=0)</t>
  </si>
  <si>
    <t>(Ф.k10s разд.3 стл.9 сумма стр.19-21&gt;0 AND Ф.k10s разд.3 стл.9 стр.18&gt;0) OR (Ф.k10s разд.3 стл.9 сумма стр.19-21=0 AND Ф.k10s разд.3 стл.9 стр.18=0)</t>
  </si>
  <si>
    <t>593265</t>
  </si>
  <si>
    <t>Ф.k10s разд.2 стл.13 стр.30=0</t>
  </si>
  <si>
    <t>Ф.k10s разд.2 стл.3 стр.17&lt;=Ф.k10s разд.2 стл.1 стр.17</t>
  </si>
  <si>
    <t>Ф.k10s разд.2 стл.3 стр.18&lt;=Ф.k10s разд.2 стл.1 стр.18</t>
  </si>
  <si>
    <t>Ф.k10s разд.2 стл.3 стр.19&lt;=Ф.k10s разд.2 стл.1 стр.19</t>
  </si>
  <si>
    <t>Ф.k10s разд.2 стл.3 стр.2&lt;=Ф.k10s разд.2 стл.1 стр.2</t>
  </si>
  <si>
    <t>Ф.k10s разд.2 стл.3 стр.20&lt;=Ф.k10s разд.2 стл.1 стр.20</t>
  </si>
  <si>
    <t>Ф.k10s разд.2 стл.3 стр.21&lt;=Ф.k10s разд.2 стл.1 стр.21</t>
  </si>
  <si>
    <t>Ф.k10s разд.2 стл.3 стр.22&lt;=Ф.k10s разд.2 стл.1 стр.22</t>
  </si>
  <si>
    <t>Ф.k10s разд.2 стл.3 стр.23&lt;=Ф.k10s разд.2 стл.1 стр.23</t>
  </si>
  <si>
    <t>Ф.k10s разд.2 стл.3 стр.24&lt;=Ф.k10s разд.2 стл.1 стр.24</t>
  </si>
  <si>
    <t>Ф.k10s разд.2 стл.3 стр.25&lt;=Ф.k10s разд.2 стл.1 стр.25</t>
  </si>
  <si>
    <t>Ф.k10s разд.2 стл.3 стр.26&lt;=Ф.k10s разд.2 стл.1 стр.26</t>
  </si>
  <si>
    <t>Ф.k10s разд.2 стл.3 стр.27&lt;=Ф.k10s разд.2 стл.1 стр.27</t>
  </si>
  <si>
    <t>Ф.k10s разд.2 стл.3 стр.28&lt;=Ф.k10s разд.2 стл.1 стр.28</t>
  </si>
  <si>
    <t>Ф.k10s разд.2 стл.3 стр.29&lt;=Ф.k10s разд.2 стл.1 стр.29</t>
  </si>
  <si>
    <t>Ф.k10s разд.2 стл.3 стр.3&lt;=Ф.k10s разд.2 стл.1 стр.3</t>
  </si>
  <si>
    <t>Ф.k10s разд.2 стл.3 стр.30&lt;=Ф.k10s разд.2 стл.1 стр.30</t>
  </si>
  <si>
    <t>Ф.k10s разд.2 стл.3 стр.31&lt;=Ф.k10s разд.2 стл.1 стр.31</t>
  </si>
  <si>
    <t>Ф.k10s разд.2 стл.3 стр.32&lt;=Ф.k10s разд.2 стл.1 стр.32</t>
  </si>
  <si>
    <t>Ф.k10s разд.2 стл.3 стр.33&lt;=Ф.k10s разд.2 стл.1 стр.33</t>
  </si>
  <si>
    <t>Ф.k10s разд.2 стл.3 стр.34&lt;=Ф.k10s разд.2 стл.1 стр.34</t>
  </si>
  <si>
    <t>Ф.k10s разд.2 стл.3 стр.35&lt;=Ф.k10s разд.2 стл.1 стр.35</t>
  </si>
  <si>
    <t>Ф.k10s разд.2 стл.3 стр.36&lt;=Ф.k10s разд.2 стл.1 стр.36</t>
  </si>
  <si>
    <t>Ф.k10s разд.2 стл.3 стр.37&lt;=Ф.k10s разд.2 стл.1 стр.37</t>
  </si>
  <si>
    <t>Ф.k10s разд.2 стл.3 стр.38&lt;=Ф.k10s разд.2 стл.1 стр.38</t>
  </si>
  <si>
    <t>Ф.k10s разд.2 стл.3 стр.39&lt;=Ф.k10s разд.2 стл.1 стр.39</t>
  </si>
  <si>
    <t>Ф.k10s разд.2 стл.3 стр.4&lt;=Ф.k10s разд.2 стл.1 стр.4</t>
  </si>
  <si>
    <t>Ф.k10s разд.2 стл.3 стр.40&lt;=Ф.k10s разд.2 стл.1 стр.40</t>
  </si>
  <si>
    <t>Ф.k10s разд.2 стл.3 стр.41&lt;=Ф.k10s разд.2 стл.1 стр.41</t>
  </si>
  <si>
    <t>Ф.k10s разд.2 стл.3 стр.42&lt;=Ф.k10s разд.2 стл.1 стр.42</t>
  </si>
  <si>
    <t>Ф.k10s разд.2 стл.3 стр.43&lt;=Ф.k10s разд.2 стл.1 стр.43</t>
  </si>
  <si>
    <t>Ф.k10s разд.2 стл.3 стр.5&lt;=Ф.k10s разд.2 стл.1 стр.5</t>
  </si>
  <si>
    <t>Ф.k10s разд.2 стл.3 стр.6&lt;=Ф.k10s разд.2 стл.1 стр.6</t>
  </si>
  <si>
    <t>Ф.k10s разд.2 стл.3 стр.7&lt;=Ф.k10s разд.2 стл.1 стр.7</t>
  </si>
  <si>
    <t>Ф.k10s разд.2 стл.3 стр.8&lt;=Ф.k10s разд.2 стл.1 стр.8</t>
  </si>
  <si>
    <t>Ф.k10s разд.2 стл.3 стр.9&lt;=Ф.k10s разд.2 стл.1 стр.9</t>
  </si>
  <si>
    <t>593282</t>
  </si>
  <si>
    <t>Ф.k10s разд.3 стл.11 стр.1&lt;=Ф.k10s разд.3 стл.2 стр.1</t>
  </si>
  <si>
    <t xml:space="preserve"> 10.5 р.3 графа 11 меньше или равна гр.2 для всех строк</t>
  </si>
  <si>
    <t>Ф.k10s разд.3 стл.11 стр.10&lt;=Ф.k10s разд.3 стл.2 стр.10</t>
  </si>
  <si>
    <t>Ф.k10s разд.3 стл.11 стр.11&lt;=Ф.k10s разд.3 стл.2 стр.11</t>
  </si>
  <si>
    <t>Ф.k10s разд.3 стл.11 стр.12&lt;=Ф.k10s разд.3 стл.2 стр.12</t>
  </si>
  <si>
    <t>Ф.k10s разд.3 стл.11 стр.13&lt;=Ф.k10s разд.3 стл.2 стр.13</t>
  </si>
  <si>
    <t>Ф.k10s разд.3 стл.11 стр.14&lt;=Ф.k10s разд.3 стл.2 стр.14</t>
  </si>
  <si>
    <t>Ф.k10s разд.3 стл.11 стр.15&lt;=Ф.k10s разд.3 стл.2 стр.15</t>
  </si>
  <si>
    <t>Ф.k10s разд.3 стл.11 стр.16&lt;=Ф.k10s разд.3 стл.2 стр.16</t>
  </si>
  <si>
    <t>Ф.k10s разд.3 стл.11 стр.17&lt;=Ф.k10s разд.3 стл.2 стр.17</t>
  </si>
  <si>
    <t>Ф.k10s разд.3 стл.11 стр.18&lt;=Ф.k10s разд.3 стл.2 стр.18</t>
  </si>
  <si>
    <t>Ф.k10s разд.3 стл.11 стр.19&lt;=Ф.k10s разд.3 стл.2 стр.19</t>
  </si>
  <si>
    <t>Ф.k10s разд.3 стл.11 стр.2&lt;=Ф.k10s разд.3 стл.2 стр.2</t>
  </si>
  <si>
    <t>Ф.k10s разд.3 стл.11 стр.20&lt;=Ф.k10s разд.3 стл.2 стр.20</t>
  </si>
  <si>
    <t>Ф.k10s разд.3 стл.11 стр.21&lt;=Ф.k10s разд.3 стл.2 стр.21</t>
  </si>
  <si>
    <t>Ф.k10s разд.3 стл.11 стр.22&lt;=Ф.k10s разд.3 стл.2 стр.22</t>
  </si>
  <si>
    <t>Ф.k10s разд.3 стл.11 стр.23&lt;=Ф.k10s разд.3 стл.2 стр.23</t>
  </si>
  <si>
    <t>Ф.k10s разд.3 стл.11 стр.24&lt;=Ф.k10s разд.3 стл.2 стр.24</t>
  </si>
  <si>
    <t>Ф.k10s разд.3 стл.11 стр.25&lt;=Ф.k10s разд.3 стл.2 стр.25</t>
  </si>
  <si>
    <t>Ф.k10s разд.3 стл.11 стр.26&lt;=Ф.k10s разд.3 стл.2 стр.26</t>
  </si>
  <si>
    <t>Ф.k10s разд.3 стл.11 стр.27&lt;=Ф.k10s разд.3 стл.2 стр.27</t>
  </si>
  <si>
    <t>Ф.k10s разд.3 стл.11 стр.28&lt;=Ф.k10s разд.3 стл.2 стр.28</t>
  </si>
  <si>
    <t>Ф.k10s разд.3 стл.11 стр.29&lt;=Ф.k10s разд.3 стл.2 стр.29</t>
  </si>
  <si>
    <t>Ф.k10s разд.3 стл.11 стр.3&lt;=Ф.k10s разд.3 стл.2 стр.3</t>
  </si>
  <si>
    <t>Ф.k10s разд.3 стл.11 стр.30&lt;=Ф.k10s разд.3 стл.2 стр.30</t>
  </si>
  <si>
    <t>Ф.k10s разд.3 стл.11 стр.31&lt;=Ф.k10s разд.3 стл.2 стр.31</t>
  </si>
  <si>
    <t>Ф.k10s разд.3 стл.11 стр.32&lt;=Ф.k10s разд.3 стл.2 стр.32</t>
  </si>
  <si>
    <t>Ф.k10s разд.3 стл.11 стр.33&lt;=Ф.k10s разд.3 стл.2 стр.33</t>
  </si>
  <si>
    <t>Ф.k10s разд.3 стл.11 стр.34&lt;=Ф.k10s разд.3 стл.2 стр.34</t>
  </si>
  <si>
    <t>Ф.k10s разд.3 стл.11 стр.35&lt;=Ф.k10s разд.3 стл.2 стр.35</t>
  </si>
  <si>
    <t>Ф.k10s разд.3 стл.11 стр.36&lt;=Ф.k10s разд.3 стл.2 стр.36</t>
  </si>
  <si>
    <t>Ф.k10s разд.3 стл.11 стр.37&lt;=Ф.k10s разд.3 стл.2 стр.37</t>
  </si>
  <si>
    <t>Ф.k10s разд.3 стл.11 стр.38&lt;=Ф.k10s разд.3 стл.2 стр.38</t>
  </si>
  <si>
    <t>Ф.k10s разд.3 стл.11 стр.39&lt;=Ф.k10s разд.3 стл.2 стр.39</t>
  </si>
  <si>
    <t>Ф.k10s разд.3 стл.11 стр.4&lt;=Ф.k10s разд.3 стл.2 стр.4</t>
  </si>
  <si>
    <t>Ф.k10s разд.3 стл.11 стр.40&lt;=Ф.k10s разд.3 стл.2 стр.40</t>
  </si>
  <si>
    <t>Ф.k10s разд.3 стл.11 стр.41&lt;=Ф.k10s разд.3 стл.2 стр.41</t>
  </si>
  <si>
    <t>Ф.k10s разд.3 стл.11 стр.42&lt;=Ф.k10s разд.3 стл.2 стр.42</t>
  </si>
  <si>
    <t>Ф.k10s разд.3 стл.11 стр.43&lt;=Ф.k10s разд.3 стл.2 стр.43</t>
  </si>
  <si>
    <t>Ф.k10s разд.3 стл.11 стр.44&lt;=Ф.k10s разд.3 стл.2 стр.44</t>
  </si>
  <si>
    <t>Ф.k10s разд.3 стл.11 стр.45&lt;=Ф.k10s разд.3 стл.2 стр.45</t>
  </si>
  <si>
    <t>Ф.k10s разд.3 стл.11 стр.46&lt;=Ф.k10s разд.3 стл.2 стр.46</t>
  </si>
  <si>
    <t>Ф.k10s разд.3 стл.11 стр.47&lt;=Ф.k10s разд.3 стл.2 стр.47</t>
  </si>
  <si>
    <t>Ф.k10s разд.3 стл.11 стр.48&lt;=Ф.k10s разд.3 стл.2 стр.48</t>
  </si>
  <si>
    <t>Ф.k10s разд.3 стл.11 стр.49&lt;=Ф.k10s разд.3 стл.2 стр.49</t>
  </si>
  <si>
    <t>Ф.k10s разд.3 стл.11 стр.5&lt;=Ф.k10s разд.3 стл.2 стр.5</t>
  </si>
  <si>
    <t>Ф.k10s разд.3 стл.11 стр.50&lt;=Ф.k10s разд.3 стл.2 стр.50</t>
  </si>
  <si>
    <t>Ф.k10s разд.3 стл.11 стр.51&lt;=Ф.k10s разд.3 стл.2 стр.51</t>
  </si>
  <si>
    <t>Ф.k10s разд.3 стл.11 стр.52&lt;=Ф.k10s разд.3 стл.2 стр.52</t>
  </si>
  <si>
    <t>Ф.k10s разд.3 стл.11 стр.53&lt;=Ф.k10s разд.3 стл.2 стр.53</t>
  </si>
  <si>
    <t>Ф.k10s разд.3 стл.11 стр.54&lt;=Ф.k10s разд.3 стл.2 стр.54</t>
  </si>
  <si>
    <t>Ф.k10s разд.3 стл.11 стр.55&lt;=Ф.k10s разд.3 стл.2 стр.55</t>
  </si>
  <si>
    <t>Ф.k10s разд.3 стл.11 стр.56&lt;=Ф.k10s разд.3 стл.2 стр.56</t>
  </si>
  <si>
    <t>Ф.k10s разд.3 стл.11 стр.57&lt;=Ф.k10s разд.3 стл.2 стр.57</t>
  </si>
  <si>
    <t>Ф.k10s разд.3 стл.11 стр.58&lt;=Ф.k10s разд.3 стл.2 стр.58</t>
  </si>
  <si>
    <t>Ф.k10s разд.3 стл.11 стр.59&lt;=Ф.k10s разд.3 стл.2 стр.59</t>
  </si>
  <si>
    <t>Ф.k10s разд.3 стл.11 стр.6&lt;=Ф.k10s разд.3 стл.2 стр.6</t>
  </si>
  <si>
    <t>Ф.k10s разд.3 стл.11 стр.60&lt;=Ф.k10s разд.3 стл.2 стр.60</t>
  </si>
  <si>
    <t>Ф.k10s разд.3 стл.11 стр.7&lt;=Ф.k10s разд.3 стл.2 стр.7</t>
  </si>
  <si>
    <t>Ф.k10s разд.3 стл.11 стр.8&lt;=Ф.k10s разд.3 стл.2 стр.8</t>
  </si>
  <si>
    <t>Ф.k10s разд.3 стл.11 стр.9&lt;=Ф.k10s разд.3 стл.2 стр.9</t>
  </si>
  <si>
    <t>593283</t>
  </si>
  <si>
    <t>Ф.k10s разд.2 стл.4 сумма стр.13-14=0</t>
  </si>
  <si>
    <t>10.5 р.2 гр.4 стр.13-14 д.б. равна 0 - пожизненное л.св. не предусмотрено</t>
  </si>
  <si>
    <t>593284</t>
  </si>
  <si>
    <t>Ф.k10s разд.3 стл.9 стр.1&lt;=Ф.k10s разд.2 стл.1 стр.1</t>
  </si>
  <si>
    <t xml:space="preserve"> 10.5 р.3 гр.9 стр.1 меньше или равна р.2 гр.1 стр.1</t>
  </si>
  <si>
    <t>593285</t>
  </si>
  <si>
    <t>Ф.k10s разд.2 стл.4 сумма стр.33-37=0</t>
  </si>
  <si>
    <t xml:space="preserve">10.5 р.2 гр.4 стр.33-37 д.б. равна 0 - пожизненное л.св. не предусмотрено </t>
  </si>
  <si>
    <t>593286</t>
  </si>
  <si>
    <t>(Ф.k10s разд.1 стл.1 сумма стр.29-32&gt;0 AND Ф.k10s разд.1 стл.1 стр.28&gt;0) OR (Ф.k10s разд.1 стл.1 сумма стр.29-32=0 AND Ф.k10s разд.1 стл.1 стр.28=0)</t>
  </si>
  <si>
    <t>10.5 р.1 если сумма строк 29-32&gt;0,то стр.28&gt;0</t>
  </si>
  <si>
    <t>(Ф.k10s разд.1 стл.10 сумма стр.29-32&gt;0 AND Ф.k10s разд.1 стл.10 стр.28&gt;0) OR (Ф.k10s разд.1 стл.10 сумма стр.29-32=0 AND Ф.k10s разд.1 стл.10 стр.28=0)</t>
  </si>
  <si>
    <t>(Ф.k10s разд.1 стл.11 сумма стр.29-32&gt;0 AND Ф.k10s разд.1 стл.11 стр.28&gt;0) OR (Ф.k10s разд.1 стл.11 сумма стр.29-32=0 AND Ф.k10s разд.1 стл.11 стр.28=0)</t>
  </si>
  <si>
    <t>(Ф.k10s разд.1 стл.12 сумма стр.29-32&gt;0 AND Ф.k10s разд.1 стл.12 стр.28&gt;0) OR (Ф.k10s разд.1 стл.12 сумма стр.29-32=0 AND Ф.k10s разд.1 стл.12 стр.28=0)</t>
  </si>
  <si>
    <t>(Ф.k10s разд.1 стл.13 сумма стр.29-32&gt;0 AND Ф.k10s разд.1 стл.13 стр.28&gt;0) OR (Ф.k10s разд.1 стл.13 сумма стр.29-32=0 AND Ф.k10s разд.1 стл.13 стр.28=0)</t>
  </si>
  <si>
    <t>(Ф.k10s разд.1 стл.14 сумма стр.29-32&gt;0 AND Ф.k10s разд.1 стл.14 стр.28&gt;0) OR (Ф.k10s разд.1 стл.14 сумма стр.29-32=0 AND Ф.k10s разд.1 стл.14 стр.28=0)</t>
  </si>
  <si>
    <t>(Ф.k10s разд.1 стл.2 сумма стр.29-32&gt;0 AND Ф.k10s разд.1 стл.2 стр.28&gt;0) OR (Ф.k10s разд.1 стл.2 сумма стр.29-32=0 AND Ф.k10s разд.1 стл.2 стр.28=0)</t>
  </si>
  <si>
    <t>(Ф.k10s разд.1 стл.3 сумма стр.29-32&gt;0 AND Ф.k10s разд.1 стл.3 стр.28&gt;0) OR (Ф.k10s разд.1 стл.3 сумма стр.29-32=0 AND Ф.k10s разд.1 стл.3 стр.28=0)</t>
  </si>
  <si>
    <t>(Ф.k10s разд.1 стл.4 сумма стр.29-32&gt;0 AND Ф.k10s разд.1 стл.4 стр.28&gt;0) OR (Ф.k10s разд.1 стл.4 сумма стр.29-32=0 AND Ф.k10s разд.1 стл.4 стр.28=0)</t>
  </si>
  <si>
    <t>(Ф.k10s разд.1 стл.5 сумма стр.29-32&gt;0 AND Ф.k10s разд.1 стл.5 стр.28&gt;0) OR (Ф.k10s разд.1 стл.5 сумма стр.29-32=0 AND Ф.k10s разд.1 стл.5 стр.28=0)</t>
  </si>
  <si>
    <t>(Ф.k10s разд.1 стл.6 сумма стр.29-32&gt;0 AND Ф.k10s разд.1 стл.6 стр.28&gt;0) OR (Ф.k10s разд.1 стл.6 сумма стр.29-32=0 AND Ф.k10s разд.1 стл.6 стр.28=0)</t>
  </si>
  <si>
    <t>(Ф.k10s разд.1 стл.7 сумма стр.29-32&gt;0 AND Ф.k10s разд.1 стл.7 стр.28&gt;0) OR (Ф.k10s разд.1 стл.7 сумма стр.29-32=0 AND Ф.k10s разд.1 стл.7 стр.28=0)</t>
  </si>
  <si>
    <t>(Ф.k10s разд.1 стл.8 сумма стр.29-32&gt;0 AND Ф.k10s разд.1 стл.8 стр.28&gt;0) OR (Ф.k10s разд.1 стл.8 сумма стр.29-32=0 AND Ф.k10s разд.1 стл.8 стр.28=0)</t>
  </si>
  <si>
    <t>(Ф.k10s разд.1 стл.9 сумма стр.29-32&gt;0 AND Ф.k10s разд.1 стл.9 стр.28&gt;0) OR (Ф.k10s разд.1 стл.9 сумма стр.29-32=0 AND Ф.k10s разд.1 стл.9 стр.28=0)</t>
  </si>
  <si>
    <t>593287</t>
  </si>
  <si>
    <t>Ф.k10s разд.3 стл.1 сумма стр.19-21&gt;=Ф.k10s разд.3 стл.1 стр.18</t>
  </si>
  <si>
    <t xml:space="preserve"> 10.5 р.3 сумма стр. 19-21 больше или равна стр.18</t>
  </si>
  <si>
    <t>Ф.k10s разд.3 стл.10 сумма стр.19-21&gt;=Ф.k10s разд.3 стл.10 стр.18</t>
  </si>
  <si>
    <t>Ф.k10s разд.3 стл.11 сумма стр.19-21&gt;=Ф.k10s разд.3 стл.11 стр.18</t>
  </si>
  <si>
    <t>Ф.k10s разд.3 стл.2 сумма стр.19-21&gt;=Ф.k10s разд.3 стл.2 стр.18</t>
  </si>
  <si>
    <t>Ф.k10s разд.3 стл.3 сумма стр.19-21&gt;=Ф.k10s разд.3 стл.3 стр.18</t>
  </si>
  <si>
    <t>Ф.k10s разд.3 стл.4 сумма стр.19-21&gt;=Ф.k10s разд.3 стл.4 стр.18</t>
  </si>
  <si>
    <t>Ф.k10s разд.3 стл.5 сумма стр.19-21&gt;=Ф.k10s разд.3 стл.5 стр.18</t>
  </si>
  <si>
    <t>Ф.k10s разд.3 стл.6 сумма стр.19-21&gt;=Ф.k10s разд.3 стл.6 стр.18</t>
  </si>
  <si>
    <t>Ф.k10s разд.3 стл.7 сумма стр.19-21&gt;=Ф.k10s разд.3 стл.7 стр.18</t>
  </si>
  <si>
    <t>Ф.k10s разд.3 стл.8 сумма стр.19-21&gt;=Ф.k10s разд.3 стл.8 стр.18</t>
  </si>
  <si>
    <t>Ф.k10s разд.3 стл.9 сумма стр.19-21&gt;=Ф.k10s разд.3 стл.9 стр.18</t>
  </si>
  <si>
    <t>593288</t>
  </si>
  <si>
    <t>Ф.k10s разд.3 стл.1 сумма стр.29-32&gt;=Ф.k10s разд.3 стл.1 стр.28</t>
  </si>
  <si>
    <t xml:space="preserve"> 10.5 р.3 сумма стр. 29-32 больше или равна стр.28</t>
  </si>
  <si>
    <t>Ф.k10s разд.3 стл.10 сумма стр.29-32&gt;=Ф.k10s разд.3 стл.10 стр.28</t>
  </si>
  <si>
    <t>Ф.k10s разд.3 стл.11 сумма стр.29-32&gt;=Ф.k10s разд.3 стл.11 стр.28</t>
  </si>
  <si>
    <t>Ф.k10s разд.3 стл.2 сумма стр.29-32&gt;=Ф.k10s разд.3 стл.2 стр.28</t>
  </si>
  <si>
    <t>Ф.k10s разд.3 стл.3 сумма стр.29-32&gt;=Ф.k10s разд.3 стл.3 стр.28</t>
  </si>
  <si>
    <t>Ф.k10s разд.3 стл.4 сумма стр.29-32&gt;=Ф.k10s разд.3 стл.4 стр.28</t>
  </si>
  <si>
    <t>Ф.k10s разд.3 стл.5 сумма стр.29-32&gt;=Ф.k10s разд.3 стл.5 стр.28</t>
  </si>
  <si>
    <t>Ф.k10s разд.3 стл.6 сумма стр.29-32&gt;=Ф.k10s разд.3 стл.6 стр.28</t>
  </si>
  <si>
    <t>Ф.k10s разд.3 стл.7 сумма стр.29-32&gt;=Ф.k10s разд.3 стл.7 стр.28</t>
  </si>
  <si>
    <t>Ф.k10s разд.3 стл.8 сумма стр.29-32&gt;=Ф.k10s разд.3 стл.8 стр.28</t>
  </si>
  <si>
    <t>Ф.k10s разд.3 стл.9 сумма стр.29-32&gt;=Ф.k10s разд.3 стл.9 стр.28</t>
  </si>
  <si>
    <t>593290</t>
  </si>
  <si>
    <t>Ф.k10s разд.2 стл.2 стр.1&lt;=Ф.k10s разд.2 стл.1 стр.1</t>
  </si>
  <si>
    <t xml:space="preserve"> 10.5 р.2 гр.2 меньше или равна гр.1 для всех строк</t>
  </si>
  <si>
    <t>Ф.k10s разд.2 стл.2 стр.10&lt;=Ф.k10s разд.2 стл.1 стр.10</t>
  </si>
  <si>
    <t>Ф.k10s разд.2 стл.2 стр.11&lt;=Ф.k10s разд.2 стл.1 стр.11</t>
  </si>
  <si>
    <t>Ф.k10s разд.2 стл.2 стр.12&lt;=Ф.k10s разд.2 стл.1 стр.12</t>
  </si>
  <si>
    <t>Ф.k10s разд.2 стл.2 стр.13&lt;=Ф.k10s разд.2 стл.1 стр.13</t>
  </si>
  <si>
    <t>Ф.k10s разд.2 стл.2 стр.14&lt;=Ф.k10s разд.2 стл.1 стр.14</t>
  </si>
  <si>
    <t>Ф.k10s разд.2 стл.2 стр.15&lt;=Ф.k10s разд.2 стл.1 стр.15</t>
  </si>
  <si>
    <t>Ф.k10s разд.2 стл.2 стр.16&lt;=Ф.k10s разд.2 стл.1 стр.16</t>
  </si>
  <si>
    <t>Ф.k10s разд.2 стл.2 стр.17&lt;=Ф.k10s разд.2 стл.1 стр.17</t>
  </si>
  <si>
    <t>Ф.k10s разд.2 стл.2 стр.18&lt;=Ф.k10s разд.2 стл.1 стр.18</t>
  </si>
  <si>
    <t>Ф.k10s разд.2 стл.2 стр.19&lt;=Ф.k10s разд.2 стл.1 стр.19</t>
  </si>
  <si>
    <t>Ф.k10s разд.2 стл.2 стр.2&lt;=Ф.k10s разд.2 стл.1 стр.2</t>
  </si>
  <si>
    <t>Ф.k10s разд.2 стл.2 стр.20&lt;=Ф.k10s разд.2 стл.1 стр.20</t>
  </si>
  <si>
    <t>Ф.k10s разд.2 стл.2 стр.21&lt;=Ф.k10s разд.2 стл.1 стр.21</t>
  </si>
  <si>
    <t>Ф.k10s разд.2 стл.2 стр.22&lt;=Ф.k10s разд.2 стл.1 стр.22</t>
  </si>
  <si>
    <t>Ф.k10s разд.2 стл.2 стр.23&lt;=Ф.k10s разд.2 стл.1 стр.23</t>
  </si>
  <si>
    <t>Ф.k10s разд.2 стл.2 стр.24&lt;=Ф.k10s разд.2 стл.1 стр.24</t>
  </si>
  <si>
    <t>Ф.k10s разд.2 стл.2 стр.25&lt;=Ф.k10s разд.2 стл.1 стр.25</t>
  </si>
  <si>
    <t>Ф.k10s разд.2 стл.2 стр.26&lt;=Ф.k10s разд.2 стл.1 стр.26</t>
  </si>
  <si>
    <t>Ф.k10s разд.2 стл.2 стр.27&lt;=Ф.k10s разд.2 стл.1 стр.27</t>
  </si>
  <si>
    <t>Ф.k10s разд.2 стл.2 стр.28&lt;=Ф.k10s разд.2 стл.1 стр.28</t>
  </si>
  <si>
    <t>Ф.k10s разд.2 стл.2 стр.29&lt;=Ф.k10s разд.2 стл.1 стр.29</t>
  </si>
  <si>
    <t>Ф.k10s разд.2 стл.2 стр.3&lt;=Ф.k10s разд.2 стл.1 стр.3</t>
  </si>
  <si>
    <t>Ф.k10s разд.2 стл.2 стр.30&lt;=Ф.k10s разд.2 стл.1 стр.30</t>
  </si>
  <si>
    <t>Ф.k10s разд.2 стл.2 стр.31&lt;=Ф.k10s разд.2 стл.1 стр.31</t>
  </si>
  <si>
    <t>Ф.k10s разд.2 стл.2 стр.32&lt;=Ф.k10s разд.2 стл.1 стр.32</t>
  </si>
  <si>
    <t>Ф.k10s разд.2 стл.2 стр.33&lt;=Ф.k10s разд.2 стл.1 стр.33</t>
  </si>
  <si>
    <t>Ф.k10s разд.2 стл.2 стр.34&lt;=Ф.k10s разд.2 стл.1 стр.34</t>
  </si>
  <si>
    <t>Ф.k10s разд.2 стл.2 стр.35&lt;=Ф.k10s разд.2 стл.1 стр.35</t>
  </si>
  <si>
    <t>Ф.k10s разд.2 стл.2 стр.36&lt;=Ф.k10s разд.2 стл.1 стр.36</t>
  </si>
  <si>
    <t>Ф.k10s разд.2 стл.2 стр.37&lt;=Ф.k10s разд.2 стл.1 стр.37</t>
  </si>
  <si>
    <t>Ф.k10s разд.2 стл.2 стр.38&lt;=Ф.k10s разд.2 стл.1 стр.38</t>
  </si>
  <si>
    <t>Ф.k10s разд.2 стл.2 стр.39&lt;=Ф.k10s разд.2 стл.1 стр.39</t>
  </si>
  <si>
    <t>Ф.k10s разд.2 стл.2 стр.4&lt;=Ф.k10s разд.2 стл.1 стр.4</t>
  </si>
  <si>
    <t>Ф.k10s разд.2 стл.2 стр.40&lt;=Ф.k10s разд.2 стл.1 стр.40</t>
  </si>
  <si>
    <t>Ф.k10s разд.2 стл.2 стр.41&lt;=Ф.k10s разд.2 стл.1 стр.41</t>
  </si>
  <si>
    <t>Ф.k10s разд.2 стл.2 стр.42&lt;=Ф.k10s разд.2 стл.1 стр.42</t>
  </si>
  <si>
    <t>Ф.k10s разд.2 стл.2 стр.43&lt;=Ф.k10s разд.2 стл.1 стр.43</t>
  </si>
  <si>
    <t>Ф.k10s разд.2 стл.2 стр.5&lt;=Ф.k10s разд.2 стл.1 стр.5</t>
  </si>
  <si>
    <t>Ф.k10s разд.2 стл.2 стр.6&lt;=Ф.k10s разд.2 стл.1 стр.6</t>
  </si>
  <si>
    <t>Ф.k10s разд.2 стл.2 стр.7&lt;=Ф.k10s разд.2 стл.1 стр.7</t>
  </si>
  <si>
    <t>Ф.k10s разд.2 стл.2 стр.8&lt;=Ф.k10s разд.2 стл.1 стр.8</t>
  </si>
  <si>
    <t>Ф.k10s разд.2 стл.2 стр.9&lt;=Ф.k10s разд.2 стл.1 стр.9</t>
  </si>
  <si>
    <t>593291</t>
  </si>
  <si>
    <t>Ф.k10s разд.2 стл.1 стр.41&lt;=Ф.k10s разд.2 стл.1 стр.39</t>
  </si>
  <si>
    <t xml:space="preserve"> 10.5 р.2 для всех граф стр.41 д.б. меньше или равна  стр.39</t>
  </si>
  <si>
    <t>Ф.k10s разд.2 стл.10 стр.41&lt;=Ф.k10s разд.2 стл.10 стр.39</t>
  </si>
  <si>
    <t>Ф.k10s разд.2 стл.11 стр.41&lt;=Ф.k10s разд.2 стл.11 стр.39</t>
  </si>
  <si>
    <t>Ф.k10s разд.2 стл.12 стр.41&lt;=Ф.k10s разд.2 стл.12 стр.39</t>
  </si>
  <si>
    <t>Ф.k10s разд.2 стл.13 стр.41&lt;=Ф.k10s разд.2 стл.13 стр.39</t>
  </si>
  <si>
    <t>Ф.k10s разд.2 стл.14 стр.41&lt;=Ф.k10s разд.2 стл.14 стр.39</t>
  </si>
  <si>
    <t>Ф.k10s разд.2 стл.15 стр.41&lt;=Ф.k10s разд.2 стл.15 стр.39</t>
  </si>
  <si>
    <t>Ф.k10s разд.2 стл.16 стр.41&lt;=Ф.k10s разд.2 стл.16 стр.39</t>
  </si>
  <si>
    <t>Ф.k10s разд.2 стл.17 стр.41&lt;=Ф.k10s разд.2 стл.17 стр.39</t>
  </si>
  <si>
    <t>Ф.k10s разд.2 стл.18 стр.41&lt;=Ф.k10s разд.2 стл.18 стр.39</t>
  </si>
  <si>
    <t>Ф.k10s разд.2 стл.19 стр.41&lt;=Ф.k10s разд.2 стл.19 стр.39</t>
  </si>
  <si>
    <t>Ф.k10s разд.2 стл.2 стр.41&lt;=Ф.k10s разд.2 стл.2 стр.39</t>
  </si>
  <si>
    <t>Ф.k10s разд.2 стл.20 стр.41&lt;=Ф.k10s разд.2 стл.20 стр.39</t>
  </si>
  <si>
    <t>Ф.k10s разд.2 стл.21 стр.41&lt;=Ф.k10s разд.2 стл.21 стр.39</t>
  </si>
  <si>
    <t>Ф.k10s разд.2 стл.22 стр.41&lt;=Ф.k10s разд.2 стл.22 стр.39</t>
  </si>
  <si>
    <t>Ф.k10s разд.2 стл.23 стр.41&lt;=Ф.k10s разд.2 стл.23 стр.39</t>
  </si>
  <si>
    <t>Ф.k10s разд.2 стл.24 стр.41&lt;=Ф.k10s разд.2 стл.24 стр.39</t>
  </si>
  <si>
    <t>Ф.k10s разд.2 стл.25 стр.41&lt;=Ф.k10s разд.2 стл.25 стр.39</t>
  </si>
  <si>
    <t>Ф.k10s разд.2 стл.26 стр.41&lt;=Ф.k10s разд.2 стл.26 стр.39</t>
  </si>
  <si>
    <t>Ф.k10s разд.2 стл.27 стр.41&lt;=Ф.k10s разд.2 стл.27 стр.39</t>
  </si>
  <si>
    <t>Ф.k10s разд.2 стл.28 стр.41&lt;=Ф.k10s разд.2 стл.28 стр.39</t>
  </si>
  <si>
    <t>Ф.k10s разд.2 стл.29 стр.41&lt;=Ф.k10s разд.2 стл.29 стр.39</t>
  </si>
  <si>
    <t>Ф.k10s разд.2 стл.3 стр.41&lt;=Ф.k10s разд.2 стл.3 стр.39</t>
  </si>
  <si>
    <t>Ф.k10s разд.2 стл.30 стр.41&lt;=Ф.k10s разд.2 стл.30 стр.39</t>
  </si>
  <si>
    <t>Ф.k10s разд.2 стл.31 стр.41&lt;=Ф.k10s разд.2 стл.31 стр.39</t>
  </si>
  <si>
    <t>Ф.k10s разд.2 стл.32 стр.41&lt;=Ф.k10s разд.2 стл.32 стр.39</t>
  </si>
  <si>
    <t>Ф.k10s разд.2 стл.33 стр.41&lt;=Ф.k10s разд.2 стл.33 стр.39</t>
  </si>
  <si>
    <t>Ф.k10s разд.2 стл.34 стр.41&lt;=Ф.k10s разд.2 стл.34 стр.39</t>
  </si>
  <si>
    <t>Ф.k10s разд.2 стл.35 стр.41&lt;=Ф.k10s разд.2 стл.35 стр.39</t>
  </si>
  <si>
    <t>Ф.k10s разд.2 стл.36 стр.41&lt;=Ф.k10s разд.2 стл.36 стр.39</t>
  </si>
  <si>
    <t>Ф.k10s разд.2 стл.37 стр.41&lt;=Ф.k10s разд.2 стл.37 стр.39</t>
  </si>
  <si>
    <t>Ф.k10s разд.2 стл.38 стр.41&lt;=Ф.k10s разд.2 стл.38 стр.39</t>
  </si>
  <si>
    <t>Ф.k10s разд.2 стл.4 стр.41&lt;=Ф.k10s разд.2 стл.4 стр.39</t>
  </si>
  <si>
    <t>Ф.k10s разд.2 стл.5 стр.41&lt;=Ф.k10s разд.2 стл.5 стр.39</t>
  </si>
  <si>
    <t>Ф.k10s разд.2 стл.6 стр.41&lt;=Ф.k10s разд.2 стл.6 стр.39</t>
  </si>
  <si>
    <t>Ф.k10s разд.2 стл.7 стр.41&lt;=Ф.k10s разд.2 стл.7 стр.39</t>
  </si>
  <si>
    <t>Ф.k10s разд.2 стл.8 стр.41&lt;=Ф.k10s разд.2 стл.8 стр.39</t>
  </si>
  <si>
    <t>Ф.k10s разд.2 стл.9 стр.41&lt;=Ф.k10s разд.2 стл.9 стр.39</t>
  </si>
  <si>
    <t>593292</t>
  </si>
  <si>
    <t>Ф.k10s разд.3 стл.9 стр.60&lt;=Ф.k10s разд.2 стл.1 стр.39</t>
  </si>
  <si>
    <t xml:space="preserve"> 10.5 р.3 гр.9 стр.60 меньше или равна р.2 гр.1 стр.39</t>
  </si>
  <si>
    <t>593293</t>
  </si>
  <si>
    <t>Ф.k10s разд.2 стл.1 стр.40&lt;=Ф.k10s разд.2 стл.1 стр.39</t>
  </si>
  <si>
    <t xml:space="preserve"> 10.5 р.2 для всех граф стр.40 д.б. меньше или равна стр.39</t>
  </si>
  <si>
    <t>Ф.k10s разд.2 стл.10 стр.40&lt;=Ф.k10s разд.2 стл.10 стр.39</t>
  </si>
  <si>
    <t>Ф.k10s разд.2 стл.11 стр.40&lt;=Ф.k10s разд.2 стл.11 стр.39</t>
  </si>
  <si>
    <t>в т.ч. лица с неснятыми и непогашенными судимостями</t>
  </si>
  <si>
    <t>Должностное лицо, 
ответственное за составление отчета</t>
  </si>
  <si>
    <t>подпись</t>
  </si>
  <si>
    <t>дата составления отчета</t>
  </si>
  <si>
    <t>Изменена квалификация обвинения с осуждением лица по иным составам</t>
  </si>
  <si>
    <t>Осуждено без переквалификации предъявленного обвинения</t>
  </si>
  <si>
    <t>Оправдано без переквалификации предъявленного обвинения</t>
  </si>
  <si>
    <t>Первичные: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</si>
  <si>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</si>
  <si>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** Наиболее тяжкий состав преступления по санкции УК РФ.</t>
  </si>
  <si>
    <t>ч. 5 ст. 228.1</t>
  </si>
  <si>
    <t>ч. 4 ст. 229.1</t>
  </si>
  <si>
    <t>инициалы, фамилия</t>
  </si>
  <si>
    <t>основная **
(по числу лиц)</t>
  </si>
  <si>
    <t>ч. 4 ст. 210</t>
  </si>
  <si>
    <t>*Составы преступлений из п. 4.1. статистической карточки на подсудимого.</t>
  </si>
  <si>
    <t xml:space="preserve">Наименование получателя </t>
  </si>
  <si>
    <t>ч.4 ст.210</t>
  </si>
  <si>
    <t>*** Учет осуществляется по п. 4.6 статистической карточки на подсудимого.</t>
  </si>
  <si>
    <t xml:space="preserve">ОТЧЕТ О РЕЗУЛЬТАТАХ  РАССМОТРЕНИЯ УГОЛОВНЫХ ДЕЛ 
С УЧАСТИЕМ ПРИСЯЖНЫХ ЗАСЕДАТЕЛЕЙ </t>
  </si>
  <si>
    <t>№ стр.
п/п</t>
  </si>
  <si>
    <t xml:space="preserve">должность                                                                          </t>
  </si>
  <si>
    <t xml:space="preserve">М.П.                                </t>
  </si>
  <si>
    <t xml:space="preserve">                       </t>
  </si>
  <si>
    <t>код, номер телефона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</si>
  <si>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</si>
  <si>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</si>
  <si>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</si>
  <si>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</si>
  <si>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</si>
  <si>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</si>
  <si>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</si>
  <si>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</si>
  <si>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</si>
  <si>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</si>
  <si>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</si>
  <si>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</si>
  <si>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</si>
  <si>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</si>
  <si>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</si>
  <si>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Наименование организации, представившей отчет</t>
  </si>
  <si>
    <t>Категория суда</t>
  </si>
  <si>
    <t>Категория дел</t>
  </si>
  <si>
    <t>А</t>
  </si>
  <si>
    <t>Окружные (флотские) военные суды</t>
  </si>
  <si>
    <t>Форма № 10.5</t>
  </si>
  <si>
    <t>Оправдано</t>
  </si>
  <si>
    <t>основная 
(по числу лиц)</t>
  </si>
  <si>
    <t>основная
(по числу лиц)</t>
  </si>
  <si>
    <t>ч. 2 ст. 105</t>
  </si>
  <si>
    <t>а)</t>
  </si>
  <si>
    <t>б)</t>
  </si>
  <si>
    <t>в)</t>
  </si>
  <si>
    <t>г)</t>
  </si>
  <si>
    <t>д)</t>
  </si>
  <si>
    <t>е)</t>
  </si>
  <si>
    <t>е.1)</t>
  </si>
  <si>
    <t>ж)</t>
  </si>
  <si>
    <t>з)</t>
  </si>
  <si>
    <t>и)</t>
  </si>
  <si>
    <t>к)</t>
  </si>
  <si>
    <t>л)</t>
  </si>
  <si>
    <t>м)</t>
  </si>
  <si>
    <t>ч. 3 ст. 126</t>
  </si>
  <si>
    <t>ч. 1 ст. 209</t>
  </si>
  <si>
    <t>ч. 2 ст. 209</t>
  </si>
  <si>
    <t>ч. 3 ст. 209</t>
  </si>
  <si>
    <t>ч. 1 ст. 211</t>
  </si>
  <si>
    <t>ч. 2 ст. 211</t>
  </si>
  <si>
    <t>ч. 1 ст. 227</t>
  </si>
  <si>
    <t>ч. 2 ст. 227</t>
  </si>
  <si>
    <t>ч. 3 ст. 227</t>
  </si>
  <si>
    <t>ст. 277</t>
  </si>
  <si>
    <t>ст. 295</t>
  </si>
  <si>
    <t>ст. 317</t>
  </si>
  <si>
    <t>ч. 1 ст. 353</t>
  </si>
  <si>
    <t>ч. 2 ст. 353</t>
  </si>
  <si>
    <t>ч. 1 ст. 354</t>
  </si>
  <si>
    <t>ч. 2 ст. 354</t>
  </si>
  <si>
    <t>ст. 355</t>
  </si>
  <si>
    <t>ч. 1 ст. 356</t>
  </si>
  <si>
    <t>ч. 2 ст. 356</t>
  </si>
  <si>
    <t>ст. 357</t>
  </si>
  <si>
    <t>ст. 358</t>
  </si>
  <si>
    <t>ч. 1 ст. 359</t>
  </si>
  <si>
    <t>ч. 2 ст. 359</t>
  </si>
  <si>
    <t>ч. 1 ст. 360</t>
  </si>
  <si>
    <t>ч. 2 ст. 360</t>
  </si>
  <si>
    <t>Другие преступления</t>
  </si>
  <si>
    <t xml:space="preserve">Всего </t>
  </si>
  <si>
    <t>в т.ч. обвинительный вердикт с указанием о снисхождении</t>
  </si>
  <si>
    <t xml:space="preserve">Квалификация  
по обвинению </t>
  </si>
  <si>
    <t>№ стр.</t>
  </si>
  <si>
    <t>в т.ч. итоговое наказание выше верхнего предела по санкции с учетом совокупности преступлений 
(ч.1-4 ст.69 УК РФ)</t>
  </si>
  <si>
    <t>в т.ч. итоговое наказание выше верхнего предела по санкции с учетом совокупности приговоров 
(ч.5 ст.69 УК РФ, ст.70 УК РФ)</t>
  </si>
  <si>
    <t xml:space="preserve">ВСЕГО </t>
  </si>
  <si>
    <t>ограничение свободы</t>
  </si>
  <si>
    <t>лишение специального, воинского или почетного звания, классного чина и государственных наград</t>
  </si>
  <si>
    <t>штраф</t>
  </si>
  <si>
    <t xml:space="preserve"> по амнистии</t>
  </si>
  <si>
    <t>по другим основаниям</t>
  </si>
  <si>
    <t xml:space="preserve"> в связи с деятельным раскаянием</t>
  </si>
  <si>
    <t xml:space="preserve"> в связи с примирением с потерпевшим</t>
  </si>
  <si>
    <t xml:space="preserve">  по амнистии</t>
  </si>
  <si>
    <t>за отсутствием состава, события, непричастности к преступлению</t>
  </si>
  <si>
    <t>условное осуждение к иным видам</t>
  </si>
  <si>
    <t>обязательные работы</t>
  </si>
  <si>
    <t>исправительные работы</t>
  </si>
  <si>
    <t xml:space="preserve">ограничение по военной службе   </t>
  </si>
  <si>
    <t xml:space="preserve">арест </t>
  </si>
  <si>
    <t xml:space="preserve">содержание в дисциплинарной 
воинской части </t>
  </si>
  <si>
    <t xml:space="preserve">условное осуждение к лишению свободы  </t>
  </si>
  <si>
    <t>на определенный срок:
 всего</t>
  </si>
  <si>
    <t xml:space="preserve">пожизненно </t>
  </si>
  <si>
    <t>лишение свободы</t>
  </si>
  <si>
    <t>Применены принудительные меры к невменяемым</t>
  </si>
  <si>
    <t>По приговору освобождено осужденных от наказания</t>
  </si>
  <si>
    <t>Прекращено</t>
  </si>
  <si>
    <t>ВСЕГО ОСУЖДЕНО ЛИЦ</t>
  </si>
  <si>
    <t xml:space="preserve">Руководитель </t>
  </si>
  <si>
    <t xml:space="preserve">Прекращено 
уголовное преследование </t>
  </si>
  <si>
    <t xml:space="preserve"> </t>
  </si>
  <si>
    <t xml:space="preserve">  25 января  и  1 августа</t>
  </si>
  <si>
    <t xml:space="preserve">должность  </t>
  </si>
  <si>
    <t xml:space="preserve"> 1 марта и 1 сентября</t>
  </si>
  <si>
    <t>до 1 года включительно</t>
  </si>
  <si>
    <t>свыше 1 до 3 лет включительно</t>
  </si>
  <si>
    <t>свыше 3 до 5 лет включительно</t>
  </si>
  <si>
    <t>свыше 5 до 8 лет включительно</t>
  </si>
  <si>
    <t>свыше 8 до 10 лет включительно</t>
  </si>
  <si>
    <t>свыше 10 до 15 лет включительно</t>
  </si>
  <si>
    <t>лишение права занимать определенные должности или заниматься определенной деятельностью</t>
  </si>
  <si>
    <t>ч. 3 ст. 211</t>
  </si>
  <si>
    <t>ч. 4 ст. 211</t>
  </si>
  <si>
    <t>Прекращено дел в отношении лиц без переквалификации предъявленного обвинения</t>
  </si>
  <si>
    <t>Cтатус</t>
  </si>
  <si>
    <t>Код формулы</t>
  </si>
  <si>
    <t>Формула</t>
  </si>
  <si>
    <t>Описание формулы</t>
  </si>
  <si>
    <t>Значения элементов</t>
  </si>
  <si>
    <t>Дата изменения</t>
  </si>
  <si>
    <t>Наименование УСД</t>
  </si>
  <si>
    <t>Код</t>
  </si>
  <si>
    <t>Наименование отчетного периода</t>
  </si>
  <si>
    <t>Верховный суд Республики Адыгея</t>
  </si>
  <si>
    <t>h</t>
  </si>
  <si>
    <t>Верховный суд Республики Алтай</t>
  </si>
  <si>
    <t>Y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</si>
  <si>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</si>
  <si>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</si>
  <si>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</si>
  <si>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</si>
  <si>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</si>
  <si>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</si>
  <si>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</si>
  <si>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</si>
  <si>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</si>
  <si>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</si>
  <si>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</si>
  <si>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</si>
  <si>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</si>
  <si>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</si>
  <si>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</si>
  <si>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</si>
  <si>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</si>
  <si>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</si>
  <si>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</si>
  <si>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</si>
  <si>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</si>
  <si>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</si>
  <si>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</si>
  <si>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</si>
  <si>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</si>
  <si>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</si>
  <si>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</si>
  <si>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</si>
  <si>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</si>
  <si>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</si>
  <si>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</si>
  <si>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</si>
  <si>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</si>
  <si>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</si>
  <si>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</si>
  <si>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</si>
  <si>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</si>
  <si>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</si>
  <si>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</si>
  <si>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</si>
  <si>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</si>
  <si>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</si>
  <si>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</si>
  <si>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</si>
  <si>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</si>
  <si>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</si>
  <si>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</si>
  <si>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</si>
  <si>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</si>
  <si>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</si>
  <si>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</si>
  <si>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</si>
  <si>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</si>
  <si>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</si>
  <si>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</si>
  <si>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</si>
  <si>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</si>
  <si>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</si>
  <si>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</si>
  <si>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</si>
  <si>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</si>
  <si>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</si>
  <si>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</si>
  <si>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</si>
  <si>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</si>
  <si>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</si>
  <si>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</si>
  <si>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</si>
  <si>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</si>
  <si>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</si>
  <si>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</si>
  <si>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</si>
  <si>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</si>
  <si>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</si>
  <si>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</si>
  <si>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</si>
  <si>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</si>
  <si>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</si>
  <si>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</si>
  <si>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</si>
  <si>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</si>
  <si>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</si>
  <si>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>Текущая дата печати:</t>
  </si>
  <si>
    <t>Код:</t>
  </si>
  <si>
    <t>Подтверждение (реквизиты судебного решения)</t>
  </si>
  <si>
    <r>
      <rPr>
        <b/>
        <sz val="12"/>
        <color indexed="8"/>
        <rFont val="Cambria"/>
        <family val="1"/>
      </rPr>
      <t xml:space="preserve">Составы преступлений в ред. Федеральных законов </t>
    </r>
    <r>
      <rPr>
        <b/>
        <sz val="12"/>
        <color indexed="8"/>
        <rFont val="Times New Roman"/>
        <family val="1"/>
      </rPr>
      <t xml:space="preserve">от 08.03.2015 № 47-ФЗ, от 23.06.2016 № 190-ФЗ)
</t>
    </r>
  </si>
  <si>
    <t>ч. 3 ст. 354.1</t>
  </si>
  <si>
    <t>ч. 2 ст. 354.1</t>
  </si>
  <si>
    <t>ч. 1 ст. 354.1</t>
  </si>
  <si>
    <r>
      <t xml:space="preserve">б)
</t>
    </r>
    <r>
      <rPr>
        <b/>
        <sz val="14"/>
        <color indexed="8"/>
        <rFont val="Times New Roman"/>
        <family val="1"/>
      </rPr>
      <t>(утратил силу: ФЗ от 08.12.2003 № 162-ФЗ)</t>
    </r>
  </si>
  <si>
    <t>ч. 4 ст. 111</t>
  </si>
  <si>
    <r>
      <t xml:space="preserve">н)
</t>
    </r>
    <r>
      <rPr>
        <b/>
        <sz val="14"/>
        <color indexed="8"/>
        <rFont val="Times New Roman"/>
        <family val="1"/>
      </rPr>
      <t>(утратил силу: ФЗ от 08.12.2003 № 162-ФЗ)</t>
    </r>
  </si>
  <si>
    <t>ч. 1 ст. 105</t>
  </si>
  <si>
    <t>Б</t>
  </si>
  <si>
    <t>дополнительная 
(по числу составов)</t>
  </si>
  <si>
    <t>Оправдано или прекращено дело по предъявленному обвинению (учтено по соответствующей строке) с переквалификацией на иные составы</t>
  </si>
  <si>
    <t>Из числа оправданных по основной квалификации
 по предъявленному обвинению (учтено по соответствующей строке) с вынесением обвинительного приговора по менее тяжкому обвинению</t>
  </si>
  <si>
    <t>Из числа осужденных по статье основной квалификации
 с оправданием по менее тяжкому обвинению</t>
  </si>
  <si>
    <t xml:space="preserve">Статьи 
Уголовного кодекса Российской Федерации </t>
  </si>
  <si>
    <t>от иных мер</t>
  </si>
  <si>
    <t>от лишения свободы</t>
  </si>
  <si>
    <t xml:space="preserve">принудительные работы     </t>
  </si>
  <si>
    <t>наказание назначено ниже низшего предела: 
лишение свободы (из гр.5)</t>
  </si>
  <si>
    <t xml:space="preserve">по другим основаниям </t>
  </si>
  <si>
    <t>другие виды наказаний</t>
  </si>
  <si>
    <t>Дополнительные виды наказаний</t>
  </si>
  <si>
    <t>Основные виды наказаний</t>
  </si>
  <si>
    <t>Признаны заслуживающими снисхождения
(из гр. 1)</t>
  </si>
  <si>
    <t>Осуждено с применением ст. 64 УК РФ
 (из гр.1)</t>
  </si>
  <si>
    <t xml:space="preserve">Статьи 
Уголовного 
кодекса Российской Федерации </t>
  </si>
  <si>
    <t>б)
 (утратил силу: ФЗ от 08.12.2003 № 162-ФЗ)</t>
  </si>
  <si>
    <t>н)
 (утратил силу: ФЗ от 08.12.2003 № 162-ФЗ)</t>
  </si>
  <si>
    <t>по числу составов
(из гр. 2)</t>
  </si>
  <si>
    <t>по числу лиц
(из гр. 1)</t>
  </si>
  <si>
    <t>по числу составов</t>
  </si>
  <si>
    <t xml:space="preserve">по числу лиц </t>
  </si>
  <si>
    <t xml:space="preserve">по дополнительной квалификации </t>
  </si>
  <si>
    <t>по основной
 квалификации
(из разд. 2 гр.1)</t>
  </si>
  <si>
    <t>по дополнительной квалификации обвинения</t>
  </si>
  <si>
    <t>по основной квалификации
 по приговору (по числу лиц)</t>
  </si>
  <si>
    <t>по дополнительной квалификации</t>
  </si>
  <si>
    <t xml:space="preserve">по основной квалификации 
при  переквалификации с иных составов (по числу лиц)
(учтено по соответствующей строке) </t>
  </si>
  <si>
    <t>Осуждено лиц 
с переквалификацией
с иных составов обвинения
(число лиц учтено по соответствующей строке)</t>
  </si>
  <si>
    <t xml:space="preserve">Осуждено </t>
  </si>
  <si>
    <t>№ стр. п/п</t>
  </si>
  <si>
    <t>Областные и равные им суды</t>
  </si>
  <si>
    <r>
      <t>Управления Судебного департамента в субъектах Российской Федерации</t>
    </r>
    <r>
      <rPr>
        <vertAlign val="superscript"/>
        <sz val="8"/>
        <color indexed="10"/>
        <rFont val="Times New Roman"/>
        <family val="1"/>
      </rPr>
      <t>*</t>
    </r>
  </si>
  <si>
    <t>1 февраля и 1 августа</t>
  </si>
  <si>
    <r>
      <t>Окружные (флотские) военные суды</t>
    </r>
    <r>
      <rPr>
        <vertAlign val="superscript"/>
        <sz val="8"/>
        <color indexed="10"/>
        <rFont val="Times New Roman"/>
        <family val="1"/>
      </rPr>
      <t>*</t>
    </r>
  </si>
  <si>
    <t>* По делам, рассматриваемым районными судами и гарнизонными военными судами, в соответствии с Федеральным законом от 23.06.2016 № 190-ФЗ (ред. от 29.12.2017) "О внесении изменений в Уголовно-процессуальный кодекс Российской Федерации в связи с расширением применения института присяжных заседателей".</t>
  </si>
  <si>
    <t>свыше 15 до 20 лет включительно (для стр. 
1-40, от 15 лет и выше - 
для стр. 41-42)</t>
  </si>
  <si>
    <t>ст. 210.1</t>
  </si>
  <si>
    <r>
      <t xml:space="preserve">Раздел 1. Результаты рассмотрения уголовных дел с участием присяжных заседателей по составам преступлений по предъявленному обвинению*
</t>
    </r>
    <r>
      <rPr>
        <b/>
        <sz val="14"/>
        <color indexed="8"/>
        <rFont val="Times New Roman"/>
        <family val="1"/>
      </rPr>
      <t>Контрольные соотношения: строка 60 равна сумме строк 1-2; 17-18; 22-28; 33-59</t>
    </r>
  </si>
  <si>
    <r>
      <t xml:space="preserve">
Раздел 3. Иные результаты судебного рассмотрения ***
</t>
    </r>
    <r>
      <rPr>
        <b/>
        <sz val="24"/>
        <color indexed="8"/>
        <rFont val="Times New Roman"/>
        <family val="1"/>
      </rPr>
      <t xml:space="preserve">Контрольные соотношения: строка 60 равна сумме строк 1-2; 17-18; 22-28; 33-59 по графам 2,  3, 5, 6, 8, 9; 11. Строка строка 60 равна сумме строк 1-2; 17-18; 22-28; 33-59 по графам 1,  4, 7, 10
</t>
    </r>
  </si>
  <si>
    <t>Бумажный вариант электронной версии не представлять.</t>
  </si>
  <si>
    <t>Областной и равный ему суд</t>
  </si>
  <si>
    <r>
      <t xml:space="preserve">Раздел 2. Виды и размер наказания, назначенного по составу преступления основной квалификации (по числу лиц)
</t>
    </r>
    <r>
      <rPr>
        <b/>
        <sz val="24"/>
        <color indexed="8"/>
        <rFont val="Times New Roman"/>
        <family val="1"/>
      </rPr>
      <t xml:space="preserve">Контрольные соотношения: строка 39 равна сумме строк 1-38
</t>
    </r>
  </si>
  <si>
    <t>01OS0000</t>
  </si>
  <si>
    <t>02OS0000</t>
  </si>
  <si>
    <t>03OS0000</t>
  </si>
  <si>
    <t>04OS0000</t>
  </si>
  <si>
    <t>05OS0000</t>
  </si>
  <si>
    <t>06OS0000</t>
  </si>
  <si>
    <t>07OS0000</t>
  </si>
  <si>
    <t>08OS0000</t>
  </si>
  <si>
    <t>09OS0000</t>
  </si>
  <si>
    <t>10OS0000</t>
  </si>
  <si>
    <t>11OS0000</t>
  </si>
  <si>
    <t>91OS0000</t>
  </si>
  <si>
    <t>12OS0000</t>
  </si>
  <si>
    <t>13OS0000</t>
  </si>
  <si>
    <t>16OS0000</t>
  </si>
  <si>
    <t>17OS0000</t>
  </si>
  <si>
    <t>14OS0000</t>
  </si>
  <si>
    <t>15OS0000</t>
  </si>
  <si>
    <t>18OS0000</t>
  </si>
  <si>
    <t>19OS0000</t>
  </si>
  <si>
    <t>21OS0000</t>
  </si>
  <si>
    <t>20OS0000</t>
  </si>
  <si>
    <t>22OS0000</t>
  </si>
  <si>
    <t>75OS0000</t>
  </si>
  <si>
    <t>41OS0000</t>
  </si>
  <si>
    <t>23OS0000</t>
  </si>
  <si>
    <t>24OS0000</t>
  </si>
  <si>
    <t>59OS0000</t>
  </si>
  <si>
    <t>25OS0000</t>
  </si>
  <si>
    <t>26OS0000</t>
  </si>
  <si>
    <t>27OS0000</t>
  </si>
  <si>
    <t>28OS0000</t>
  </si>
  <si>
    <t>29OS0000</t>
  </si>
  <si>
    <t>30OS0000</t>
  </si>
  <si>
    <t>31OS0000</t>
  </si>
  <si>
    <t>32OS0000</t>
  </si>
  <si>
    <t>33OS0000</t>
  </si>
  <si>
    <t>35OS0000</t>
  </si>
  <si>
    <t>34OS0000</t>
  </si>
  <si>
    <t>36OS0000</t>
  </si>
  <si>
    <t>37OS0000</t>
  </si>
  <si>
    <t>38OS0000</t>
  </si>
  <si>
    <t>40OS0000</t>
  </si>
  <si>
    <t>39OS0000</t>
  </si>
  <si>
    <t>42OS0000</t>
  </si>
  <si>
    <t>43OS0000</t>
  </si>
  <si>
    <t>44OS0000</t>
  </si>
  <si>
    <t>45OS0000</t>
  </si>
  <si>
    <t>46OS0000</t>
  </si>
  <si>
    <t>47OS0000</t>
  </si>
  <si>
    <t>48OS0000</t>
  </si>
  <si>
    <t>49OS0000</t>
  </si>
  <si>
    <t>77OS0000</t>
  </si>
  <si>
    <t>50OS0000</t>
  </si>
  <si>
    <t>51OS0000</t>
  </si>
  <si>
    <t>52OS0000</t>
  </si>
  <si>
    <t>53OS0000</t>
  </si>
  <si>
    <t>54OS0000</t>
  </si>
  <si>
    <t>55OS0000</t>
  </si>
  <si>
    <t>56OS0000</t>
  </si>
  <si>
    <t>57OS0000</t>
  </si>
  <si>
    <t>58OS0000</t>
  </si>
  <si>
    <t>60OS0000</t>
  </si>
  <si>
    <t>61OS0000</t>
  </si>
  <si>
    <t>62OS0000</t>
  </si>
  <si>
    <t>63OS0000</t>
  </si>
  <si>
    <t>78OS0000</t>
  </si>
  <si>
    <t>64OS0000</t>
  </si>
  <si>
    <t>65OS0000</t>
  </si>
  <si>
    <t>66OS0000</t>
  </si>
  <si>
    <t xml:space="preserve">Севастопольский городской суд </t>
  </si>
  <si>
    <t>92OS0000</t>
  </si>
  <si>
    <t>67OS0000</t>
  </si>
  <si>
    <t>68OS0000</t>
  </si>
  <si>
    <t>69OS0000</t>
  </si>
  <si>
    <t>70OS0000</t>
  </si>
  <si>
    <t>71OS0000</t>
  </si>
  <si>
    <t>72OS0000</t>
  </si>
  <si>
    <t>73OS0000</t>
  </si>
  <si>
    <t>74OS0000</t>
  </si>
  <si>
    <t>76OS0000</t>
  </si>
  <si>
    <t>79OS0000</t>
  </si>
  <si>
    <t>83OS0000</t>
  </si>
  <si>
    <t>86OS0000</t>
  </si>
  <si>
    <t>87OS0000</t>
  </si>
  <si>
    <t>89OS0000</t>
  </si>
  <si>
    <t>00UD0000</t>
  </si>
  <si>
    <t>Ф.k10s разд.3 стл.1 стр.60&lt;=Ф.k10s разд.3 стл.1 сумма стр.1-2+Ф.k10s разд.3 стл.1 сумма стр.17-18+Ф.k10s разд.3 стл.1 сумма стр.22-28+Ф.k10s разд.3 стл.1 сумма стр.33-59</t>
  </si>
  <si>
    <t>Ф.k10s разд.2 стл.18 стр.1=0</t>
  </si>
  <si>
    <t xml:space="preserve">Утверждена 
приказом Судебного департамента
при Верховном Суде Российской Федерации
от 11.04.2017 № 65 
(в редакции приказа от 16.06.2023 № 104)
</t>
  </si>
  <si>
    <t>593243</t>
  </si>
  <si>
    <t>Ф.k10s разд.3 стл.11 стр.60=Ф.k10s разд.3 стл.11 сумма стр.1-2+Ф.k10s разд.3 стл.11 сумма стр.17-18+Ф.k10s разд.3 стл.11 сумма стр.22-28+Ф.k10s разд.3 стл.11 сумма стр.33-59</t>
  </si>
  <si>
    <t xml:space="preserve"> 10.5 р.3 гр.11 стр.60 равна сумме строк 1,2,17,18,22-28,33-59 по гр. 11</t>
  </si>
  <si>
    <t>593244</t>
  </si>
  <si>
    <t>Ф.k10s разд.3 стл.9 стр.60=Ф.k10s разд.3 стл.9 сумма стр.1-2+Ф.k10s разд.3 стл.9 сумма стр.17-18+Ф.k10s разд.3 стл.9 сумма стр.22-28+Ф.k10s разд.3 стл.9 сумма стр.33-59</t>
  </si>
  <si>
    <t xml:space="preserve"> 10.5 р.3 гр.9 стр.60 равна сумме строк 1,2,17,18,22-28,33-59 по гр. 9</t>
  </si>
  <si>
    <t>593245</t>
  </si>
  <si>
    <t>Ф.k10s разд.3 стл.8 стр.60=Ф.k10s разд.3 стл.8 сумма стр.1-2+Ф.k10s разд.3 стл.8 сумма стр.17-18+Ф.k10s разд.3 стл.8 сумма стр.22-28+Ф.k10s разд.3 стл.8 сумма стр.33-59</t>
  </si>
  <si>
    <t xml:space="preserve"> 10.5 р.3 гр.8 стр.60 равна сумме строк 1,2,17,18,22-28,33-59 по гр. 8</t>
  </si>
  <si>
    <t>593246</t>
  </si>
  <si>
    <t>Ф.k10s разд.3 стл.6 стр.60=Ф.k10s разд.3 стл.6 сумма стр.1-2+Ф.k10s разд.3 стл.6 сумма стр.17-18+Ф.k10s разд.3 стл.6 сумма стр.22-28+Ф.k10s разд.3 стл.6 сумма стр.33-59</t>
  </si>
  <si>
    <t xml:space="preserve"> 10.5 р.3 гр.6 стр.60 равна сумме строк 1,2,17,18,22-28,33-59 по гр. 6</t>
  </si>
  <si>
    <t>593247</t>
  </si>
  <si>
    <t>Ф.k10s разд.3 стл.5 стр.60=Ф.k10s разд.3 стл.5 сумма стр.1-2+Ф.k10s разд.3 стл.5 сумма стр.17-18+Ф.k10s разд.3 стл.5 сумма стр.22-28+Ф.k10s разд.3 стл.5 сумма стр.33-59</t>
  </si>
  <si>
    <t xml:space="preserve"> 10.5 р.3 гр.5 стр.60 равна сумме строк 1,2,17,18,22-28,33-59 по гр. 5</t>
  </si>
  <si>
    <t>593248</t>
  </si>
  <si>
    <t>Ф.k10s разд.3 стл.3 стр.60=Ф.k10s разд.3 стл.3 сумма стр.1-2+Ф.k10s разд.3 стл.3 сумма стр.17-18+Ф.k10s разд.3 стл.3 сумма стр.22-28+Ф.k10s разд.3 стл.3 сумма стр.33-59</t>
  </si>
  <si>
    <t xml:space="preserve"> 10.5 р.3 гр.3 стр.60 равна сумме строк 1,2,17,18,22-28,33-59 по гр. 3</t>
  </si>
  <si>
    <t>593249</t>
  </si>
  <si>
    <t>Ф.k10s разд.3 стл.10 стр.60&lt;=Ф.k10s разд.3 стл.10 сумма стр.1-2+Ф.k10s разд.3 стл.10 сумма стр.17-18+Ф.k10s разд.3 стл.10 сумма стр.22-28+Ф.k10s разд.3 стл.10 сумма стр.33-59</t>
  </si>
  <si>
    <t xml:space="preserve"> 10.5 р.3 гр.10 стр.60 меньше или равна сумме строк 1,2,17,18,22-28,33-59 по графе 10</t>
  </si>
  <si>
    <t>593250</t>
  </si>
  <si>
    <t>Ф.k10s разд.3 стл.7 стр.60&lt;=Ф.k10s разд.3 стл.7 сумма стр.1-2+Ф.k10s разд.3 стл.7 сумма стр.17-18+Ф.k10s разд.3 стл.7 сумма стр.22-28+Ф.k10s разд.3 стл.7 сумма стр.33-59</t>
  </si>
  <si>
    <t xml:space="preserve"> 10.5 р.3 гр.7 стр.60 меньше или равна сумме строк 1,2,17,18,22-28,33-59 по графе 7</t>
  </si>
  <si>
    <t>593251</t>
  </si>
  <si>
    <t>Ф.k10s разд.3 стл.4 стр.60&lt;=Ф.k10s разд.3 стл.4 сумма стр.1-2+Ф.k10s разд.3 стл.4 сумма стр.17-18+Ф.k10s разд.3 стл.4 сумма стр.22-28+Ф.k10s разд.3 стл.4 сумма стр.33-59</t>
  </si>
  <si>
    <t xml:space="preserve"> 10.5 р.3 гр.4 стр.60 меньше или равна сумме строк 1,2,17,18,22-28,33-59 по графе 4</t>
  </si>
  <si>
    <t>593252</t>
  </si>
  <si>
    <t>Ф.k10s разд.2 стл.12 стр.34=0</t>
  </si>
  <si>
    <t xml:space="preserve">10.5 р.2 гр.12 для стр.34-37 д.б. равна 0 - св.15 лет л.св. не предусмотрено </t>
  </si>
  <si>
    <t>Ф.k10s разд.2 стл.12 стр.35=0</t>
  </si>
  <si>
    <t>Ф.k10s разд.2 стл.12 стр.36=0</t>
  </si>
  <si>
    <t>Ф.k10s разд.2 стл.12 стр.37=0</t>
  </si>
  <si>
    <t>593254</t>
  </si>
  <si>
    <t>Ф.k10s разд.2 стл.5 стр.1=Ф.k10s разд.2 сумма стл.6-12 стр.1</t>
  </si>
  <si>
    <t xml:space="preserve"> 10.5 р.2 гр.5 для всех строк д.б. равна сумме гр.6-12 - лишение свободы на определ. срок</t>
  </si>
  <si>
    <t>Ф.k10s разд.2 стл.5 стр.10=Ф.k10s разд.2 сумма стл.6-12 стр.10</t>
  </si>
  <si>
    <t>Ф.k10s разд.2 стл.5 стр.11=Ф.k10s разд.2 сумма стл.6-12 стр.11</t>
  </si>
  <si>
    <t>Ф.k10s разд.2 стл.5 стр.12=Ф.k10s разд.2 сумма стл.6-12 стр.12</t>
  </si>
  <si>
    <t>Ф.k10s разд.2 стл.5 стр.13=Ф.k10s разд.2 сумма стл.6-12 стр.13</t>
  </si>
  <si>
    <t>Ф.k10s разд.2 стл.5 стр.14=Ф.k10s разд.2 сумма стл.6-12 стр.14</t>
  </si>
  <si>
    <t>Ф.k10s разд.2 стл.5 стр.15=Ф.k10s разд.2 сумма стл.6-12 стр.15</t>
  </si>
  <si>
    <t>Ф.k10s разд.2 стл.5 стр.16=Ф.k10s разд.2 сумма стл.6-12 стр.16</t>
  </si>
  <si>
    <t>Ф.k10s разд.2 стл.5 стр.17=Ф.k10s разд.2 сумма стл.6-12 стр.17</t>
  </si>
  <si>
    <t>Ф.k10s разд.2 стл.5 стр.18=Ф.k10s разд.2 сумма стл.6-12 стр.18</t>
  </si>
  <si>
    <t>Ф.k10s разд.2 стл.5 стр.19=Ф.k10s разд.2 сумма стл.6-12 стр.19</t>
  </si>
  <si>
    <t>Ф.k10s разд.2 стл.5 стр.2=Ф.k10s разд.2 сумма стл.6-12 стр.2</t>
  </si>
  <si>
    <t>Ф.k10s разд.2 стл.5 стр.20=Ф.k10s разд.2 сумма стл.6-12 стр.20</t>
  </si>
  <si>
    <t>Ф.k10s разд.2 стл.5 стр.21=Ф.k10s разд.2 сумма стл.6-12 стр.21</t>
  </si>
  <si>
    <t>Ф.k10s разд.2 стл.5 стр.22=Ф.k10s разд.2 сумма стл.6-12 стр.22</t>
  </si>
  <si>
    <t>Ф.k10s разд.2 стл.5 стр.23=Ф.k10s разд.2 сумма стл.6-12 стр.23</t>
  </si>
  <si>
    <t>Ф.k10s разд.2 стл.5 стр.24=Ф.k10s разд.2 сумма стл.6-12 стр.24</t>
  </si>
  <si>
    <t>Ф.k10s разд.2 стл.5 стр.25=Ф.k10s разд.2 сумма стл.6-12 стр.25</t>
  </si>
  <si>
    <t>Ф.k10s разд.2 стл.5 стр.26=Ф.k10s разд.2 сумма стл.6-12 стр.26</t>
  </si>
  <si>
    <t>Ф.k10s разд.2 стл.5 стр.27=Ф.k10s разд.2 сумма стл.6-12 стр.27</t>
  </si>
  <si>
    <t>Ф.k10s разд.2 стл.5 стр.28=Ф.k10s разд.2 сумма стл.6-12 стр.28</t>
  </si>
  <si>
    <t>Ф.k10s разд.2 стл.5 стр.29=Ф.k10s разд.2 сумма стл.6-12 стр.29</t>
  </si>
  <si>
    <t>Ф.k10s разд.2 стл.5 стр.3=Ф.k10s разд.2 сумма стл.6-12 стр.3</t>
  </si>
  <si>
    <t>Ф.k10s разд.2 стл.5 стр.30=Ф.k10s разд.2 сумма стл.6-12 стр.30</t>
  </si>
  <si>
    <t>Ф.k10s разд.2 стл.5 стр.31=Ф.k10s разд.2 сумма стл.6-12 стр.31</t>
  </si>
  <si>
    <t>Ф.k10s разд.2 стл.5 стр.32=Ф.k10s разд.2 сумма стл.6-12 стр.32</t>
  </si>
  <si>
    <t>Ф.k10s разд.2 стл.5 стр.33=Ф.k10s разд.2 сумма стл.6-12 стр.33</t>
  </si>
  <si>
    <t>Ф.k10s разд.2 стл.5 стр.34=Ф.k10s разд.2 сумма стл.6-12 стр.34</t>
  </si>
  <si>
    <t>Ф.k10s разд.2 стл.5 стр.35=Ф.k10s разд.2 сумма стл.6-12 стр.35</t>
  </si>
  <si>
    <t>Ф.k10s разд.2 стл.5 стр.36=Ф.k10s разд.2 сумма стл.6-12 стр.36</t>
  </si>
  <si>
    <t>Ф.k10s разд.2 стл.5 стр.37=Ф.k10s разд.2 сумма стл.6-12 стр.37</t>
  </si>
  <si>
    <t>Ф.k10s разд.2 стл.5 стр.38=Ф.k10s разд.2 сумма стл.6-12 стр.38</t>
  </si>
  <si>
    <t>Ф.k10s разд.2 стл.5 стр.39=Ф.k10s разд.2 сумма стл.6-12 стр.39</t>
  </si>
  <si>
    <t>Ф.k10s разд.2 стл.5 стр.4=Ф.k10s разд.2 сумма стл.6-12 стр.4</t>
  </si>
  <si>
    <t>Ф.k10s разд.2 стл.5 стр.40=Ф.k10s разд.2 сумма стл.6-12 стр.40</t>
  </si>
  <si>
    <t>Ф.k10s разд.2 стл.12 стр.40&lt;=Ф.k10s разд.2 стл.12 стр.39</t>
  </si>
  <si>
    <t>Ф.k10s разд.2 стл.13 стр.40&lt;=Ф.k10s разд.2 стл.13 стр.39</t>
  </si>
  <si>
    <t>Ф.k10s разд.2 стл.14 стр.40&lt;=Ф.k10s разд.2 стл.14 стр.39</t>
  </si>
  <si>
    <t>Ф.k10s разд.2 стл.15 стр.40&lt;=Ф.k10s разд.2 стл.15 стр.39</t>
  </si>
  <si>
    <t>Ф.k10s разд.2 стл.16 стр.40&lt;=Ф.k10s разд.2 стл.16 стр.39</t>
  </si>
  <si>
    <t>Ф.k10s разд.2 стл.17 стр.40&lt;=Ф.k10s разд.2 стл.17 стр.39</t>
  </si>
  <si>
    <t>Ф.k10s разд.2 стл.18 стр.40&lt;=Ф.k10s разд.2 стл.18 стр.39</t>
  </si>
  <si>
    <t>Ф.k10s разд.2 стл.19 стр.40&lt;=Ф.k10s разд.2 стл.19 стр.39</t>
  </si>
  <si>
    <t>Ф.k10s разд.2 стл.2 стр.40&lt;=Ф.k10s разд.2 стл.2 стр.39</t>
  </si>
  <si>
    <t>Ф.k10s разд.2 стл.20 стр.40&lt;=Ф.k10s разд.2 стл.20 стр.39</t>
  </si>
  <si>
    <t>Ф.k10s разд.2 стл.21 стр.40&lt;=Ф.k10s разд.2 стл.21 стр.39</t>
  </si>
  <si>
    <t>Ф.k10s разд.2 стл.22 стр.40&lt;=Ф.k10s разд.2 стл.22 стр.39</t>
  </si>
  <si>
    <t>Ф.k10s разд.2 стл.23 стр.40&lt;=Ф.k10s разд.2 стл.23 стр.39</t>
  </si>
  <si>
    <t>Ф.k10s разд.2 стл.24 стр.40&lt;=Ф.k10s разд.2 стл.24 стр.39</t>
  </si>
  <si>
    <t>Ф.k10s разд.2 стл.25 стр.40&lt;=Ф.k10s разд.2 стл.25 стр.39</t>
  </si>
  <si>
    <t>Ф.k10s разд.2 стл.26 стр.40&lt;=Ф.k10s разд.2 стл.26 стр.39</t>
  </si>
  <si>
    <t>Ф.k10s разд.2 стл.27 стр.40&lt;=Ф.k10s разд.2 стл.27 стр.39</t>
  </si>
  <si>
    <t>Ф.k10s разд.2 стл.28 стр.40&lt;=Ф.k10s разд.2 стл.28 стр.39</t>
  </si>
  <si>
    <t>Ф.k10s разд.2 стл.29 стр.40&lt;=Ф.k10s разд.2 стл.29 стр.39</t>
  </si>
  <si>
    <t>Ф.k10s разд.2 стл.3 стр.40&lt;=Ф.k10s разд.2 стл.3 стр.39</t>
  </si>
  <si>
    <t>Ф.k10s разд.2 стл.30 стр.40&lt;=Ф.k10s разд.2 стл.30 стр.39</t>
  </si>
  <si>
    <t>Ф.k10s разд.2 стл.31 стр.40&lt;=Ф.k10s разд.2 стл.31 стр.39</t>
  </si>
  <si>
    <t>Ф.k10s разд.2 стл.32 стр.40&lt;=Ф.k10s разд.2 стл.32 стр.39</t>
  </si>
  <si>
    <t>Ф.k10s разд.2 стл.33 стр.40&lt;=Ф.k10s разд.2 стл.33 стр.39</t>
  </si>
  <si>
    <t>Ф.k10s разд.2 стл.34 стр.40&lt;=Ф.k10s разд.2 стл.34 стр.39</t>
  </si>
  <si>
    <t>Ф.k10s разд.2 стл.35 стр.40&lt;=Ф.k10s разд.2 стл.35 стр.39</t>
  </si>
  <si>
    <t>Ф.k10s разд.2 стл.36 стр.40&lt;=Ф.k10s разд.2 стл.36 стр.39</t>
  </si>
  <si>
    <t>Ф.k10s разд.2 стл.37 стр.40&lt;=Ф.k10s разд.2 стл.37 стр.39</t>
  </si>
  <si>
    <t>Ф.k10s разд.2 стл.38 стр.40&lt;=Ф.k10s разд.2 стл.38 стр.39</t>
  </si>
  <si>
    <t>Ф.k10s разд.2 стл.4 стр.40&lt;=Ф.k10s разд.2 стл.4 стр.39</t>
  </si>
  <si>
    <t>Ф.k10s разд.2 стл.5 стр.40&lt;=Ф.k10s разд.2 стл.5 стр.39</t>
  </si>
  <si>
    <t>Ф.k10s разд.2 стл.6 стр.40&lt;=Ф.k10s разд.2 стл.6 стр.39</t>
  </si>
  <si>
    <t>Ф.k10s разд.2 стл.7 стр.40&lt;=Ф.k10s разд.2 стл.7 стр.39</t>
  </si>
  <si>
    <t>Ф.k10s разд.2 стл.8 стр.40&lt;=Ф.k10s разд.2 стл.8 стр.39</t>
  </si>
  <si>
    <t>Ф.k10s разд.2 стл.9 стр.40&lt;=Ф.k10s разд.2 стл.9 стр.39</t>
  </si>
  <si>
    <t>593294</t>
  </si>
  <si>
    <t>Ф.k10s разд.3 стл.9 стр.17&lt;=Ф.k10s разд.2 стл.1 стр.3</t>
  </si>
  <si>
    <t xml:space="preserve"> 10.5 р.3 гр.9 стр.17 меньше или равна р.2 гр.1 стр.3</t>
  </si>
  <si>
    <t>593296</t>
  </si>
  <si>
    <t>(Ф.k10s разд.3 стл.1 сумма стр.29-32&gt;0 AND Ф.k10s разд.3 стл.1 стр.28&gt;0) OR (Ф.k10s разд.3 стл.1 сумма стр.29-32=0 AND Ф.k10s разд.3 стл.1 стр.28=0)</t>
  </si>
  <si>
    <t xml:space="preserve"> 10.5 р.3 если сумма строк 29-32&gt;0,то стр.28&gt;0 </t>
  </si>
  <si>
    <t>(Ф.k10s разд.3 стл.10 сумма стр.29-32&gt;0 AND Ф.k10s разд.3 стл.10 стр.28&gt;0) OR (Ф.k10s разд.3 стл.10 сумма стр.29-32=0 AND Ф.k10s разд.3 стл.10 стр.28=0)</t>
  </si>
  <si>
    <t>(Ф.k10s разд.3 стл.11 сумма стр.29-32&gt;0 AND Ф.k10s разд.3 стл.11 стр.28&gt;0) OR (Ф.k10s разд.3 стл.11 сумма стр.29-32=0 AND Ф.k10s разд.3 стл.11 стр.28=0)</t>
  </si>
  <si>
    <t>(Ф.k10s разд.3 стл.2 сумма стр.29-32&gt;0 AND Ф.k10s разд.3 стл.2 стр.28&gt;0) OR (Ф.k10s разд.3 стл.2 сумма стр.29-32=0 AND Ф.k10s разд.3 стл.2 стр.28=0)</t>
  </si>
  <si>
    <t>(Ф.k10s разд.3 стл.3 сумма стр.29-32&gt;0 AND Ф.k10s разд.3 стл.3 стр.28&gt;0) OR (Ф.k10s разд.3 стл.3 сумма стр.29-32=0 AND Ф.k10s разд.3 стл.3 стр.28=0)</t>
  </si>
  <si>
    <t>(Ф.k10s разд.3 стл.4 сумма стр.29-32&gt;0 AND Ф.k10s разд.3 стл.4 стр.28&gt;0) OR (Ф.k10s разд.3 стл.4 сумма стр.29-32=0 AND Ф.k10s разд.3 стл.4 стр.28=0)</t>
  </si>
  <si>
    <t>(Ф.k10s разд.3 стл.5 сумма стр.29-32&gt;0 AND Ф.k10s разд.3 стл.5 стр.28&gt;0) OR (Ф.k10s разд.3 стл.5 сумма стр.29-32=0 AND Ф.k10s разд.3 стл.5 стр.28=0)</t>
  </si>
  <si>
    <t>(Ф.k10s разд.3 стл.6 сумма стр.29-32&gt;0 AND Ф.k10s разд.3 стл.6 стр.28&gt;0) OR (Ф.k10s разд.3 стл.6 сумма стр.29-32=0 AND Ф.k10s разд.3 стл.6 стр.28=0)</t>
  </si>
  <si>
    <t>(Ф.k10s разд.3 стл.7 сумма стр.29-32&gt;0 AND Ф.k10s разд.3 стл.7 стр.28&gt;0) OR (Ф.k10s разд.3 стл.7 сумма стр.29-32=0 AND Ф.k10s разд.3 стл.7 стр.28=0)</t>
  </si>
  <si>
    <t>(Ф.k10s разд.3 стл.8 сумма стр.29-32&gt;0 AND Ф.k10s разд.3 стл.8 стр.28&gt;0) OR (Ф.k10s разд.3 стл.8 сумма стр.29-32=0 AND Ф.k10s разд.3 стл.8 стр.28=0)</t>
  </si>
  <si>
    <t>(Ф.k10s разд.3 стл.9 сумма стр.29-32&gt;0 AND Ф.k10s разд.3 стл.9 стр.28&gt;0) OR (Ф.k10s разд.3 стл.9 сумма стр.29-32=0 AND Ф.k10s разд.3 стл.9 стр.28=0)</t>
  </si>
  <si>
    <t>593297</t>
  </si>
  <si>
    <t>(Ф.k10s разд.1 стл.1 сумма стр.3-16&gt;0 AND Ф.k10s разд.1 стл.1 стр.2&gt;0) OR (Ф.k10s разд.1 стл.1 сумма стр.3-16=0 AND Ф.k10s разд.1 стл.1 стр.2=0)</t>
  </si>
  <si>
    <t>10.5 р.1 если сумма строк 3-16&gt;0,то стр.2&gt;0</t>
  </si>
  <si>
    <t>(Ф.k10s разд.1 стл.10 сумма стр.3-16&gt;0 AND Ф.k10s разд.1 стл.10 стр.2&gt;0) OR (Ф.k10s разд.1 стл.10 сумма стр.3-16=0 AND Ф.k10s разд.1 стл.10 стр.2=0)</t>
  </si>
  <si>
    <t>(Ф.k10s разд.1 стл.11 сумма стр.3-16&gt;0 AND Ф.k10s разд.1 стл.11 стр.2&gt;0) OR (Ф.k10s разд.1 стл.11 сумма стр.3-16=0 AND Ф.k10s разд.1 стл.11 стр.2=0)</t>
  </si>
  <si>
    <t>(Ф.k10s разд.1 стл.12 сумма стр.3-16&gt;0 AND Ф.k10s разд.1 стл.12 стр.2&gt;0) OR (Ф.k10s разд.1 стл.12 сумма стр.3-16=0 AND Ф.k10s разд.1 стл.12 стр.2=0)</t>
  </si>
  <si>
    <t>(Ф.k10s разд.1 стл.13 сумма стр.3-16&gt;0 AND Ф.k10s разд.1 стл.13 стр.2&gt;0) OR (Ф.k10s разд.1 стл.13 сумма стр.3-16=0 AND Ф.k10s разд.1 стл.13 стр.2=0)</t>
  </si>
  <si>
    <t>(Ф.k10s разд.1 стл.14 сумма стр.3-16&gt;0 AND Ф.k10s разд.1 стл.14 стр.2&gt;0) OR (Ф.k10s разд.1 стл.14 сумма стр.3-16=0 AND Ф.k10s разд.1 стл.14 стр.2=0)</t>
  </si>
  <si>
    <t>(Ф.k10s разд.1 стл.2 сумма стр.3-16&gt;0 AND Ф.k10s разд.1 стл.2 стр.2&gt;0) OR (Ф.k10s разд.1 стл.2 сумма стр.3-16=0 AND Ф.k10s разд.1 стл.2 стр.2=0)</t>
  </si>
  <si>
    <t>(Ф.k10s разд.1 стл.3 сумма стр.3-16&gt;0 AND Ф.k10s разд.1 стл.3 стр.2&gt;0) OR (Ф.k10s разд.1 стл.3 сумма стр.3-16=0 AND Ф.k10s разд.1 стл.3 стр.2=0)</t>
  </si>
  <si>
    <t>(Ф.k10s разд.1 стл.4 сумма стр.3-16&gt;0 AND Ф.k10s разд.1 стл.4 стр.2&gt;0) OR (Ф.k10s разд.1 стл.4 сумма стр.3-16=0 AND Ф.k10s разд.1 стл.4 стр.2=0)</t>
  </si>
  <si>
    <t>(Ф.k10s разд.1 стл.5 сумма стр.3-16&gt;0 AND Ф.k10s разд.1 стл.5 стр.2&gt;0) OR (Ф.k10s разд.1 стл.5 сумма стр.3-16=0 AND Ф.k10s разд.1 стл.5 стр.2=0)</t>
  </si>
  <si>
    <t>(Ф.k10s разд.1 стл.6 сумма стр.3-16&gt;0 AND Ф.k10s разд.1 стл.6 стр.2&gt;0) OR (Ф.k10s разд.1 стл.6 сумма стр.3-16=0 AND Ф.k10s разд.1 стл.6 стр.2=0)</t>
  </si>
  <si>
    <t>(Ф.k10s разд.1 стл.7 сумма стр.3-16&gt;0 AND Ф.k10s разд.1 стл.7 стр.2&gt;0) OR (Ф.k10s разд.1 стл.7 сумма стр.3-16=0 AND Ф.k10s разд.1 стл.7 стр.2=0)</t>
  </si>
  <si>
    <t>(Ф.k10s разд.1 стл.8 сумма стр.3-16&gt;0 AND Ф.k10s разд.1 стл.8 стр.2&gt;0) OR (Ф.k10s разд.1 стл.8 сумма стр.3-16=0 AND Ф.k10s разд.1 стл.8 стр.2=0)</t>
  </si>
  <si>
    <t>(Ф.k10s разд.1 стл.9 сумма стр.3-16&gt;0 AND Ф.k10s разд.1 стл.9 стр.2&gt;0) OR (Ф.k10s разд.1 стл.9 сумма стр.3-16=0 AND Ф.k10s разд.1 стл.9 стр.2=0)</t>
  </si>
  <si>
    <t>593298</t>
  </si>
  <si>
    <t>Ф.k10s разд.2 стл.16 сумма стр.1-43=0</t>
  </si>
  <si>
    <t xml:space="preserve"> 10.5 р.2 гр.16 для всех строк д.б. равна 0 - арест. Подтвердить судебным актом.</t>
  </si>
  <si>
    <t>593299</t>
  </si>
  <si>
    <t>Ф.k10s разд.1 стл.1 сумма стр.3-16&gt;=Ф.k10s разд.1 стл.1 стр.2</t>
  </si>
  <si>
    <t xml:space="preserve"> 10.5 р.1 сумма стр. 3-16 больше или равна стр.2</t>
  </si>
  <si>
    <t>Ф.k10s разд.1 стл.10 сумма стр.3-16&gt;=Ф.k10s разд.1 стл.10 стр.2</t>
  </si>
  <si>
    <t>Ф.k10s разд.1 стл.11 сумма стр.3-16&gt;=Ф.k10s разд.1 стл.11 стр.2</t>
  </si>
  <si>
    <t>Ф.k10s разд.1 стл.12 сумма стр.3-16&gt;=Ф.k10s разд.1 стл.12 стр.2</t>
  </si>
  <si>
    <t>Ф.k10s разд.1 стл.13 сумма стр.3-16&gt;=Ф.k10s разд.1 стл.13 стр.2</t>
  </si>
  <si>
    <t>Ф.k10s разд.1 стл.14 сумма стр.3-16&gt;=Ф.k10s разд.1 стл.14 стр.2</t>
  </si>
  <si>
    <t>Ф.k10s разд.1 стл.2 сумма стр.3-16&gt;=Ф.k10s разд.1 стл.2 стр.2</t>
  </si>
  <si>
    <t>Ф.k10s разд.1 стл.3 сумма стр.3-16&gt;=Ф.k10s разд.1 стл.3 стр.2</t>
  </si>
  <si>
    <t>Ф.k10s разд.1 стл.4 сумма стр.3-16&gt;=Ф.k10s разд.1 стл.4 стр.2</t>
  </si>
  <si>
    <t>Ф.k10s разд.1 стл.5 сумма стр.3-16&gt;=Ф.k10s разд.1 стл.5 стр.2</t>
  </si>
  <si>
    <t>Ф.k10s разд.1 стл.6 сумма стр.3-16&gt;=Ф.k10s разд.1 стл.6 стр.2</t>
  </si>
  <si>
    <t>Ф.k10s разд.1 стл.7 сумма стр.3-16&gt;=Ф.k10s разд.1 стл.7 стр.2</t>
  </si>
  <si>
    <t>Ф.k10s разд.1 стл.8 сумма стр.3-16&gt;=Ф.k10s разд.1 стл.8 стр.2</t>
  </si>
  <si>
    <t>Ф.k10s разд.1 стл.9 сумма стр.3-16&gt;=Ф.k10s разд.1 стл.9 стр.2</t>
  </si>
  <si>
    <t>593300</t>
  </si>
  <si>
    <t>Ф.k10s разд.2 стл.4 сумма стр.17-19=0</t>
  </si>
  <si>
    <t>д.б. равна 0 - пожизненное л.св. не предусмотрено</t>
  </si>
  <si>
    <t>593301</t>
  </si>
  <si>
    <t xml:space="preserve"> 10.5 р.3 гр.1 стр.60 меньше или равна сумме строк 1,2,17,18,22-28,33-59 по графе 1</t>
  </si>
  <si>
    <t>593253</t>
  </si>
  <si>
    <t>Ф.k10s разд.2 стл.19 стр.1=0</t>
  </si>
  <si>
    <t xml:space="preserve"> 10.5 р.2 гр.19 для всех строк равна 0 - ограничение по военной службе</t>
  </si>
  <si>
    <t>Ф.k10s разд.2 стл.19 стр.10=0</t>
  </si>
  <si>
    <t>Ф.k10s разд.2 стл.19 стр.11=0</t>
  </si>
  <si>
    <t>Ф.k10s разд.2 стл.19 стр.12=0</t>
  </si>
  <si>
    <t>Ф.k10s разд.2 стл.19 стр.13=0</t>
  </si>
  <si>
    <t>Ф.k10s разд.2 стл.19 стр.14=0</t>
  </si>
  <si>
    <t>Ф.k10s разд.2 стл.19 стр.15=0</t>
  </si>
  <si>
    <t>Ф.k10s разд.2 стл.19 стр.16=0</t>
  </si>
  <si>
    <t>Ф.k10s разд.2 стл.19 стр.17=0</t>
  </si>
  <si>
    <t>Ф.k10s разд.2 стл.19 стр.18=0</t>
  </si>
  <si>
    <t>Ф.k10s разд.2 стл.19 стр.19=0</t>
  </si>
  <si>
    <t>Ф.k10s разд.2 стл.19 стр.2=0</t>
  </si>
  <si>
    <t>Ф.k10s разд.2 стл.19 стр.20=0</t>
  </si>
  <si>
    <t>Ф.k10s разд.2 стл.19 стр.21=0</t>
  </si>
  <si>
    <t>Ф.k10s разд.2 стл.19 стр.22=0</t>
  </si>
  <si>
    <t>Ф.k10s разд.2 стл.19 стр.23=0</t>
  </si>
  <si>
    <t>Ф.k10s разд.2 стл.19 стр.24=0</t>
  </si>
  <si>
    <t>Ф.k10s разд.2 стл.19 стр.25=0</t>
  </si>
  <si>
    <t>Ф.k10s разд.2 стл.19 стр.26=0</t>
  </si>
  <si>
    <t>Ф.k10s разд.2 стл.19 стр.27=0</t>
  </si>
  <si>
    <t>Ф.k10s разд.2 стл.19 стр.28=0</t>
  </si>
  <si>
    <t>Ф.k10s разд.2 стл.19 стр.29=0</t>
  </si>
  <si>
    <t>Ф.k10s разд.2 стл.19 стр.3=0</t>
  </si>
  <si>
    <t>Ф.k10s разд.2 стл.19 стр.30=0</t>
  </si>
  <si>
    <t>Ф.k10s разд.2 стл.19 стр.31=0</t>
  </si>
  <si>
    <t>Ф.k10s разд.2 стл.19 стр.32=0</t>
  </si>
  <si>
    <t>Ф.k10s разд.2 стл.19 стр.33=0</t>
  </si>
  <si>
    <t>Ф.k10s разд.2 стл.19 стр.34=0</t>
  </si>
  <si>
    <t>Ф.k10s разд.2 стл.19 стр.35=0</t>
  </si>
  <si>
    <t>Ф.k10s разд.2 стл.19 стр.36=0</t>
  </si>
  <si>
    <t>Ф.k10s разд.2 стл.19 стр.37=0</t>
  </si>
  <si>
    <t>Ф.k10s разд.2 стл.19 стр.38=0</t>
  </si>
  <si>
    <t>Ф.k10s разд.2 стл.19 стр.39=0</t>
  </si>
  <si>
    <t>Ф.k10s разд.2 стл.19 стр.4=0</t>
  </si>
  <si>
    <t>Ф.k10s разд.2 стл.19 стр.40=0</t>
  </si>
  <si>
    <t>Ф.k10s разд.2 стл.19 стр.41=0</t>
  </si>
  <si>
    <t>Ф.k10s разд.2 стл.19 стр.42=0</t>
  </si>
  <si>
    <t>Ф.k10s разд.2 стл.19 стр.43=0</t>
  </si>
  <si>
    <t>Ф.k10s разд.2 стл.19 стр.5=0</t>
  </si>
  <si>
    <t>Ф.k10s разд.2 стл.19 стр.6=0</t>
  </si>
  <si>
    <t>Ф.k10s разд.2 стл.19 стр.7=0</t>
  </si>
  <si>
    <t>Ф.k10s разд.2 стл.19 стр.8=0</t>
  </si>
  <si>
    <t>Ф.k10s разд.2 стл.19 стр.9=0</t>
  </si>
  <si>
    <t>593275</t>
  </si>
  <si>
    <t>Ф.k10s разд.2 стл.15 стр.1=0</t>
  </si>
  <si>
    <t xml:space="preserve"> 10.5 р.2 гр.15 стр.1-43 д.б. равна 0 - содержание в дисциплинарной в/ч</t>
  </si>
  <si>
    <t>Ф.k10s разд.2 стл.15 стр.10=0</t>
  </si>
  <si>
    <t>Ф.k10s разд.2 стл.15 стр.11=0</t>
  </si>
  <si>
    <t>Ф.k10s разд.2 стл.15 стр.12=0</t>
  </si>
  <si>
    <t>Ф.k10s разд.2 стл.15 стр.13=0</t>
  </si>
  <si>
    <t>Ф.k10s разд.2 стл.15 стр.14=0</t>
  </si>
  <si>
    <t>Ф.k10s разд.2 стл.15 стр.15=0</t>
  </si>
  <si>
    <t>Ф.k10s разд.2 стл.15 стр.16=0</t>
  </si>
  <si>
    <t>Ф.k10s разд.2 стл.15 стр.17=0</t>
  </si>
  <si>
    <t>Ф.k10s разд.2 стл.15 стр.18=0</t>
  </si>
  <si>
    <t>Ф.k10s разд.2 стл.15 стр.19=0</t>
  </si>
  <si>
    <t>Ф.k10s разд.2 стл.15 стр.2=0</t>
  </si>
  <si>
    <t>Ф.k10s разд.2 стл.15 стр.20=0</t>
  </si>
  <si>
    <t>Ф.k10s разд.2 стл.15 стр.21=0</t>
  </si>
  <si>
    <t>Ф.k10s разд.2 стл.15 стр.22=0</t>
  </si>
  <si>
    <t>Ф.k10s разд.2 стл.15 стр.23=0</t>
  </si>
  <si>
    <t>Ф.k10s разд.2 стл.15 стр.24=0</t>
  </si>
  <si>
    <t>Ф.k10s разд.2 стл.15 стр.25=0</t>
  </si>
  <si>
    <t>Ф.k10s разд.2 стл.15 стр.26=0</t>
  </si>
  <si>
    <t>Ф.k10s разд.2 стл.15 стр.27=0</t>
  </si>
  <si>
    <t>Ф.k10s разд.2 стл.15 стр.28=0</t>
  </si>
  <si>
    <t>Ф.k10s разд.2 стл.15 стр.29=0</t>
  </si>
  <si>
    <t>Ф.k10s разд.2 стл.15 стр.3=0</t>
  </si>
  <si>
    <t>Ф.k10s разд.2 стл.15 стр.30=0</t>
  </si>
  <si>
    <t>Ф.k10s разд.2 стл.15 стр.31=0</t>
  </si>
  <si>
    <t>Ф.k10s разд.2 стл.15 стр.32=0</t>
  </si>
  <si>
    <t>Ф.k10s разд.2 стл.15 стр.33=0</t>
  </si>
  <si>
    <t>Ф.k10s разд.2 стл.15 стр.34=0</t>
  </si>
  <si>
    <t>Ф.k10s разд.2 стл.15 стр.35=0</t>
  </si>
  <si>
    <t>Ф.k10s разд.2 стл.15 стр.36=0</t>
  </si>
  <si>
    <t>Ф.k10s разд.2 стл.15 стр.37=0</t>
  </si>
  <si>
    <t>Ф.k10s разд.2 стл.15 стр.38=0</t>
  </si>
  <si>
    <t>Ф.k10s разд.2 стл.15 стр.39=0</t>
  </si>
  <si>
    <t>Ф.k10s разд.2 стл.15 стр.4=0</t>
  </si>
  <si>
    <t>Ф.k10s разд.2 стл.15 стр.40=0</t>
  </si>
  <si>
    <t>Ф.k10s разд.2 стл.15 стр.41=0</t>
  </si>
  <si>
    <t>Ф.k10s разд.2 стл.15 стр.42=0</t>
  </si>
  <si>
    <t>Ф.k10s разд.2 стл.15 стр.43=0</t>
  </si>
  <si>
    <t>Ф.k10s разд.2 стл.15 стр.5=0</t>
  </si>
  <si>
    <t>Ф.k10s разд.2 стл.15 стр.6=0</t>
  </si>
  <si>
    <t>Ф.k10s разд.2 стл.15 стр.7=0</t>
  </si>
  <si>
    <t>Ф.k10s разд.2 стл.15 стр.8=0</t>
  </si>
  <si>
    <t>Ф.k10s разд.2 стл.15 стр.9=0</t>
  </si>
  <si>
    <t>593289</t>
  </si>
  <si>
    <t>Ф.k10s разд.2 стл.1 сумма стр.1-38=Ф.k10s разд.2 стл.1 стр.39</t>
  </si>
  <si>
    <t xml:space="preserve"> 10.5 р.2 сумма стр. 1-38 равна стр.39 для всех граф </t>
  </si>
  <si>
    <t>Ф.k10s разд.2 стл.10 сумма стр.1-38=Ф.k10s разд.2 стл.10 стр.39</t>
  </si>
  <si>
    <t>Ф.k10s разд.2 стл.11 сумма стр.1-38=Ф.k10s разд.2 стл.11 стр.39</t>
  </si>
  <si>
    <t>Ф.k10s разд.2 стл.12 сумма стр.1-38=Ф.k10s разд.2 стл.12 стр.39</t>
  </si>
  <si>
    <t>Ф.k10s разд.2 стл.13 сумма стр.1-38=Ф.k10s разд.2 стл.13 стр.39</t>
  </si>
  <si>
    <t>Ф.k10s разд.2 стл.14 сумма стр.1-38=Ф.k10s разд.2 стл.14 стр.39</t>
  </si>
  <si>
    <t>Ф.k10s разд.2 стл.15 сумма стр.1-38=Ф.k10s разд.2 стл.15 стр.39</t>
  </si>
  <si>
    <t>Ф.k10s разд.2 стл.16 сумма стр.1-38=Ф.k10s разд.2 стл.16 стр.39</t>
  </si>
  <si>
    <t>Ф.k10s разд.2 стл.17 сумма стр.1-38=Ф.k10s разд.2 стл.17 стр.39</t>
  </si>
  <si>
    <t>Ф.k10s разд.2 стл.18 сумма стр.1-38=Ф.k10s разд.2 стл.18 стр.39</t>
  </si>
  <si>
    <t>Ф.k10s разд.2 стл.19 сумма стр.1-38=Ф.k10s разд.2 стл.19 стр.39</t>
  </si>
  <si>
    <t>Ф.k10s разд.2 стл.2 сумма стр.1-38=Ф.k10s разд.2 стл.2 стр.39</t>
  </si>
  <si>
    <t>Ф.k10s разд.2 стл.20 сумма стр.1-38=Ф.k10s разд.2 стл.20 стр.39</t>
  </si>
  <si>
    <t>Ф.k10s разд.2 стл.21 сумма стр.1-38=Ф.k10s разд.2 стл.21 стр.39</t>
  </si>
  <si>
    <t>Ф.k10s разд.2 стл.22 сумма стр.1-38=Ф.k10s разд.2 стл.22 стр.39</t>
  </si>
  <si>
    <t>Ф.k10s разд.2 стл.23 сумма стр.1-38=Ф.k10s разд.2 стл.23 стр.39</t>
  </si>
  <si>
    <t>Ф.k10s разд.2 стл.24 сумма стр.1-38=Ф.k10s разд.2 стл.24 стр.39</t>
  </si>
  <si>
    <t>Ф.k10s разд.2 стл.25 сумма стр.1-38=Ф.k10s разд.2 стл.25 стр.39</t>
  </si>
  <si>
    <t>Ф.k10s разд.2 стл.26 сумма стр.1-38=Ф.k10s разд.2 стл.26 стр.39</t>
  </si>
  <si>
    <t>Ф.k10s разд.2 стл.27 сумма стр.1-38=Ф.k10s разд.2 стл.27 стр.39</t>
  </si>
  <si>
    <t>Ф.k10s разд.2 стл.28 сумма стр.1-38=Ф.k10s разд.2 стл.28 стр.39</t>
  </si>
  <si>
    <t>Ф.k10s разд.2 стл.29 сумма стр.1-38=Ф.k10s разд.2 стл.29 стр.39</t>
  </si>
  <si>
    <t>Ф.k10s разд.2 стл.3 сумма стр.1-38=Ф.k10s разд.2 стл.3 стр.39</t>
  </si>
  <si>
    <t>Ф.k10s разд.2 стл.30 сумма стр.1-38=Ф.k10s разд.2 стл.30 стр.39</t>
  </si>
  <si>
    <t>Ф.k10s разд.2 стл.31 сумма стр.1-38=Ф.k10s разд.2 стл.31 стр.39</t>
  </si>
  <si>
    <t>Ф.k10s разд.2 стл.32 сумма стр.1-38=Ф.k10s разд.2 стл.32 стр.39</t>
  </si>
  <si>
    <t>Ф.k10s разд.2 стл.33 сумма стр.1-38=Ф.k10s разд.2 стл.33 стр.39</t>
  </si>
  <si>
    <t>Ф.k10s разд.2 стл.34 сумма стр.1-38=Ф.k10s разд.2 стл.34 стр.39</t>
  </si>
  <si>
    <t>Ф.k10s разд.2 стл.35 сумма стр.1-38=Ф.k10s разд.2 стл.35 стр.39</t>
  </si>
  <si>
    <t>Ф.k10s разд.2 стл.36 сумма стр.1-38=Ф.k10s разд.2 стл.36 стр.39</t>
  </si>
  <si>
    <t>Ф.k10s разд.2 стл.37 сумма стр.1-38=Ф.k10s разд.2 стл.37 стр.39</t>
  </si>
  <si>
    <t>Ф.k10s разд.2 стл.38 сумма стр.1-38=Ф.k10s разд.2 стл.38 стр.39</t>
  </si>
  <si>
    <t>Ф.k10s разд.2 стл.4 сумма стр.1-38=Ф.k10s разд.2 стл.4 стр.39</t>
  </si>
  <si>
    <t>Ф.k10s разд.2 стл.5 сумма стр.1-38=Ф.k10s разд.2 стл.5 стр.39</t>
  </si>
  <si>
    <t>Ф.k10s разд.2 стл.6 сумма стр.1-38=Ф.k10s разд.2 стл.6 стр.39</t>
  </si>
  <si>
    <t>Ф.k10s разд.2 стл.7 сумма стр.1-38=Ф.k10s разд.2 стл.7 стр.39</t>
  </si>
  <si>
    <t>Ф.k10s разд.2 стл.8 сумма стр.1-38=Ф.k10s разд.2 стл.8 стр.39</t>
  </si>
  <si>
    <t>Ф.k10s разд.2 стл.9 сумма стр.1-38=Ф.k10s разд.2 стл.9 стр.39</t>
  </si>
  <si>
    <t>593295</t>
  </si>
  <si>
    <t xml:space="preserve"> 10.5 р.2 гр.18 для всех строк д.б. равна 0 - ограничение свободы</t>
  </si>
  <si>
    <t>Ф.k10s разд.2 стл.18 стр.10=0</t>
  </si>
  <si>
    <t>Ф.k10s разд.2 стл.18 стр.11=0</t>
  </si>
  <si>
    <t>Ф.k10s разд.2 стл.18 стр.12=0</t>
  </si>
  <si>
    <t>Ф.k10s разд.2 стл.18 стр.13=0</t>
  </si>
  <si>
    <t>Ф.k10s разд.2 стл.18 стр.14=0</t>
  </si>
  <si>
    <t>Ф.k10s разд.2 стл.18 стр.15=0</t>
  </si>
  <si>
    <t>Ф.k10s разд.2 стл.18 стр.16=0</t>
  </si>
  <si>
    <t>Ф.k10s разд.2 стл.18 стр.17=0</t>
  </si>
  <si>
    <t>Ф.k10s разд.2 стл.18 стр.18=0</t>
  </si>
  <si>
    <t>Ф.k10s разд.2 стл.18 стр.19=0</t>
  </si>
  <si>
    <t>Ф.k10s разд.2 стл.18 стр.2=0</t>
  </si>
  <si>
    <t>Ф.k10s разд.2 стл.18 стр.20=0</t>
  </si>
  <si>
    <t>Ф.k10s разд.2 стл.18 стр.21=0</t>
  </si>
  <si>
    <t>Ф.k10s разд.2 стл.18 стр.22=0</t>
  </si>
  <si>
    <t>Ф.k10s разд.2 стл.18 стр.23=0</t>
  </si>
  <si>
    <t>Ф.k10s разд.2 стл.18 стр.24=0</t>
  </si>
  <si>
    <t>Ф.k10s разд.2 стл.18 стр.25=0</t>
  </si>
  <si>
    <t>Ф.k10s разд.2 стл.18 стр.26=0</t>
  </si>
  <si>
    <t>Ф.k10s разд.2 стл.18 стр.27=0</t>
  </si>
  <si>
    <t>Ф.k10s разд.2 стл.18 стр.28=0</t>
  </si>
  <si>
    <t>Ф.k10s разд.2 стл.18 стр.29=0</t>
  </si>
  <si>
    <t>Ф.k10s разд.2 стл.18 стр.3=0</t>
  </si>
  <si>
    <t>Ф.k10s разд.2 стл.18 стр.30=0</t>
  </si>
  <si>
    <t>Ф.k10s разд.2 стл.18 стр.31=0</t>
  </si>
  <si>
    <t>Ф.k10s разд.2 стл.18 стр.32=0</t>
  </si>
  <si>
    <t>Ф.k10s разд.2 стл.18 стр.33=0</t>
  </si>
  <si>
    <t>Ф.k10s разд.2 стл.18 стр.34=0</t>
  </si>
  <si>
    <t>Ф.k10s разд.2 стл.18 стр.35=0</t>
  </si>
  <si>
    <t>Ф.k10s разд.2 стл.18 стр.36=0</t>
  </si>
  <si>
    <t>Ф.k10s разд.2 стл.18 стр.37=0</t>
  </si>
  <si>
    <t>Ф.k10s разд.2 стл.18 стр.38=0</t>
  </si>
  <si>
    <t>Ф.k10s разд.2 стл.18 стр.39=0</t>
  </si>
  <si>
    <t>Ф.k10s разд.2 стл.18 стр.4=0</t>
  </si>
  <si>
    <t>Ф.k10s разд.2 стл.18 стр.40=0</t>
  </si>
  <si>
    <t>Ф.k10s разд.2 стл.18 стр.41=0</t>
  </si>
  <si>
    <t>Ф.k10s разд.2 стл.18 стр.42=0</t>
  </si>
  <si>
    <t>Ф.k10s разд.2 стл.18 стр.43=0</t>
  </si>
  <si>
    <t>Ф.k10s разд.2 стл.18 стр.5=0</t>
  </si>
  <si>
    <t>Ф.k10s разд.2 стл.18 стр.6=0</t>
  </si>
  <si>
    <t>Ф.k10s разд.2 стл.18 стр.7=0</t>
  </si>
  <si>
    <t>Ф.k10s разд.2 стл.18 стр.8=0</t>
  </si>
  <si>
    <t>Ф.k10s разд.2 стл.18 стр.9=0</t>
  </si>
  <si>
    <t>Отчетный период     : 2-е полугодие 2023 года, 1-е полугодие 2023 года</t>
  </si>
  <si>
    <t>Судебные организации:  '0000 Ульяновский областной суд'</t>
  </si>
  <si>
    <t>Дата формирования   : 2024-01-30 09:18. Версия ПИ: 3.9.0.5 от 23.01.2024. Версия БД: 0.19.41.0</t>
  </si>
  <si>
    <t>Регионы:  '73 Ульяновская область'</t>
  </si>
  <si>
    <t>Тип судебного органа:  '2 Суд субъекта РФ (верховный/краевой/областной)'</t>
  </si>
  <si>
    <t>Председатель суда А.И.Максимов</t>
  </si>
  <si>
    <t>Зам. начальника отдела С.А.Петровичева</t>
  </si>
  <si>
    <t>8(8422)33-12-60</t>
  </si>
  <si>
    <t>30.01.2024г.</t>
  </si>
  <si>
    <t xml:space="preserve"> 10.5 р.2 гр.13 стр.29 д.б. равна 0 </t>
  </si>
  <si>
    <t>593266</t>
  </si>
  <si>
    <t>Ф.k10s разд.3 стл.1 сумма стр.3-16&gt;=Ф.k10s разд.3 стл.1 стр.2</t>
  </si>
  <si>
    <t xml:space="preserve"> 10.5 р.3 сумма стр. 3-16 больше или равна стр.2</t>
  </si>
  <si>
    <t>Ф.k10s разд.3 стл.10 сумма стр.3-16&gt;=Ф.k10s разд.3 стл.10 стр.2</t>
  </si>
  <si>
    <t>Ф.k10s разд.3 стл.11 сумма стр.3-16&gt;=Ф.k10s разд.3 стл.11 стр.2</t>
  </si>
  <si>
    <t>Ф.k10s разд.3 стл.2 сумма стр.3-16&gt;=Ф.k10s разд.3 стл.2 стр.2</t>
  </si>
  <si>
    <t>Ф.k10s разд.3 стл.3 сумма стр.3-16&gt;=Ф.k10s разд.3 стл.3 стр.2</t>
  </si>
  <si>
    <t>Ф.k10s разд.3 стл.4 сумма стр.3-16&gt;=Ф.k10s разд.3 стл.4 стр.2</t>
  </si>
  <si>
    <t>Ф.k10s разд.3 стл.5 сумма стр.3-16&gt;=Ф.k10s разд.3 стл.5 стр.2</t>
  </si>
  <si>
    <t>Ф.k10s разд.3 стл.6 сумма стр.3-16&gt;=Ф.k10s разд.3 стл.6 стр.2</t>
  </si>
  <si>
    <t>Ф.k10s разд.3 стл.7 сумма стр.3-16&gt;=Ф.k10s разд.3 стл.7 стр.2</t>
  </si>
  <si>
    <t>Ф.k10s разд.3 стл.8 сумма стр.3-16&gt;=Ф.k10s разд.3 стл.8 стр.2</t>
  </si>
  <si>
    <t>Ф.k10s разд.3 стл.9 сумма стр.3-16&gt;=Ф.k10s разд.3 стл.9 стр.2</t>
  </si>
  <si>
    <t>593267</t>
  </si>
  <si>
    <t>Ф.k10s разд.2 стл.1 стр.1=Ф.k10s разд.2 сумма стл.4-5 стр.1+Ф.k10s разд.2 сумма стл.14-24 стр.1+Ф.k10s разд.2 сумма стл.31-33 стр.1</t>
  </si>
  <si>
    <t xml:space="preserve"> 10.5 р.2 графа 1 для всех строк равна сумме граф 4,5, 14-24, 31-33</t>
  </si>
  <si>
    <t>Ф.k10s разд.2 стл.1 стр.10=Ф.k10s разд.2 сумма стл.4-5 стр.10+Ф.k10s разд.2 сумма стл.14-24 стр.10+Ф.k10s разд.2 сумма стл.31-33 стр.10</t>
  </si>
  <si>
    <t>Ф.k10s разд.2 стл.1 стр.11=Ф.k10s разд.2 сумма стл.4-5 стр.11+Ф.k10s разд.2 сумма стл.14-24 стр.11+Ф.k10s разд.2 сумма стл.31-33 стр.11</t>
  </si>
  <si>
    <t>Ф.k10s разд.2 стл.1 стр.12=Ф.k10s разд.2 сумма стл.4-5 стр.12+Ф.k10s разд.2 сумма стл.14-24 стр.12+Ф.k10s разд.2 сумма стл.31-33 стр.12</t>
  </si>
  <si>
    <t>Ф.k10s разд.2 стл.1 стр.13=Ф.k10s разд.2 сумма стл.4-5 стр.13+Ф.k10s разд.2 сумма стл.14-24 стр.13+Ф.k10s разд.2 сумма стл.31-33 стр.13</t>
  </si>
  <si>
    <t>Ф.k10s разд.2 стл.1 стр.14=Ф.k10s разд.2 сумма стл.4-5 стр.14+Ф.k10s разд.2 сумма стл.14-24 стр.14+Ф.k10s разд.2 сумма стл.31-33 стр.14</t>
  </si>
  <si>
    <t>Ф.k10s разд.2 стл.1 стр.15=Ф.k10s разд.2 сумма стл.4-5 стр.15+Ф.k10s разд.2 сумма стл.14-24 стр.15+Ф.k10s разд.2 сумма стл.31-33 стр.15</t>
  </si>
  <si>
    <t>Ф.k10s разд.2 стл.1 стр.16=Ф.k10s разд.2 сумма стл.4-5 стр.16+Ф.k10s разд.2 сумма стл.14-24 стр.16+Ф.k10s разд.2 сумма стл.31-33 стр.16</t>
  </si>
  <si>
    <t>Ф.k10s разд.2 стл.1 стр.17=Ф.k10s разд.2 сумма стл.4-5 стр.17+Ф.k10s разд.2 сумма стл.14-24 стр.17+Ф.k10s разд.2 сумма стл.31-33 стр.17</t>
  </si>
  <si>
    <t>Ф.k10s разд.2 стл.1 стр.18=Ф.k10s разд.2 сумма стл.4-5 стр.18+Ф.k10s разд.2 сумма стл.14-24 стр.18+Ф.k10s разд.2 сумма стл.31-33 стр.18</t>
  </si>
  <si>
    <t>Ф.k10s разд.2 стл.1 стр.19=Ф.k10s разд.2 сумма стл.4-5 стр.19+Ф.k10s разд.2 сумма стл.14-24 стр.19+Ф.k10s разд.2 сумма стл.31-33 стр.19</t>
  </si>
  <si>
    <t>Ф.k10s разд.2 стл.1 стр.2=Ф.k10s разд.2 сумма стл.4-5 стр.2+Ф.k10s разд.2 сумма стл.14-24 стр.2+Ф.k10s разд.2 сумма стл.31-33 стр.2</t>
  </si>
  <si>
    <t>Ф.k10s разд.2 стл.1 стр.20=Ф.k10s разд.2 сумма стл.4-5 стр.20+Ф.k10s разд.2 сумма стл.14-24 стр.20+Ф.k10s разд.2 сумма стл.31-33 стр.20</t>
  </si>
  <si>
    <t>Ф.k10s разд.2 стл.1 стр.21=Ф.k10s разд.2 сумма стл.4-5 стр.21+Ф.k10s разд.2 сумма стл.14-24 стр.21+Ф.k10s разд.2 сумма стл.31-33 стр.21</t>
  </si>
  <si>
    <t>Ф.k10s разд.2 стл.1 стр.22=Ф.k10s разд.2 сумма стл.4-5 стр.22+Ф.k10s разд.2 сумма стл.14-24 стр.22+Ф.k10s разд.2 сумма стл.31-33 стр.22</t>
  </si>
  <si>
    <t>Ф.k10s разд.2 стл.1 стр.23=Ф.k10s разд.2 сумма стл.4-5 стр.23+Ф.k10s разд.2 сумма стл.14-24 стр.23+Ф.k10s разд.2 сумма стл.31-33 стр.23</t>
  </si>
  <si>
    <t>Ф.k10s разд.2 стл.1 стр.24=Ф.k10s разд.2 сумма стл.4-5 стр.24+Ф.k10s разд.2 сумма стл.14-24 стр.24+Ф.k10s разд.2 сумма стл.31-33 стр.24</t>
  </si>
  <si>
    <t>Ф.k10s разд.2 стл.1 стр.25=Ф.k10s разд.2 сумма стл.4-5 стр.25+Ф.k10s разд.2 сумма стл.14-24 стр.25+Ф.k10s разд.2 сумма стл.31-33 стр.25</t>
  </si>
  <si>
    <t>Ф.k10s разд.2 стл.1 стр.26=Ф.k10s разд.2 сумма стл.4-5 стр.26+Ф.k10s разд.2 сумма стл.14-24 стр.26+Ф.k10s разд.2 сумма стл.31-33 стр.26</t>
  </si>
  <si>
    <t>Ф.k10s разд.2 стл.1 стр.27=Ф.k10s разд.2 сумма стл.4-5 стр.27+Ф.k10s разд.2 сумма стл.14-24 стр.27+Ф.k10s разд.2 сумма стл.31-33 стр.27</t>
  </si>
  <si>
    <t>Ф.k10s разд.2 стл.1 стр.28=Ф.k10s разд.2 сумма стл.4-5 стр.28+Ф.k10s разд.2 сумма стл.14-24 стр.28+Ф.k10s разд.2 сумма стл.31-33 стр.28</t>
  </si>
  <si>
    <t>Ф.k10s разд.2 стл.1 стр.29=Ф.k10s разд.2 сумма стл.4-5 стр.29+Ф.k10s разд.2 сумма стл.14-24 стр.29+Ф.k10s разд.2 сумма стл.31-33 стр.29</t>
  </si>
  <si>
    <t>Ф.k10s разд.2 стл.1 стр.3=Ф.k10s разд.2 сумма стл.4-5 стр.3+Ф.k10s разд.2 сумма стл.14-24 стр.3+Ф.k10s разд.2 сумма стл.31-33 стр.3</t>
  </si>
  <si>
    <t>Ф.k10s разд.2 стл.1 стр.30=Ф.k10s разд.2 сумма стл.4-5 стр.30+Ф.k10s разд.2 сумма стл.14-24 стр.30+Ф.k10s разд.2 сумма стл.31-33 стр.30</t>
  </si>
  <si>
    <t>Ф.k10s разд.2 стл.1 стр.31=Ф.k10s разд.2 сумма стл.4-5 стр.31+Ф.k10s разд.2 сумма стл.14-24 стр.31+Ф.k10s разд.2 сумма стл.31-33 стр.31</t>
  </si>
  <si>
    <t>Ф.k10s разд.2 стл.1 стр.32=Ф.k10s разд.2 сумма стл.4-5 стр.32+Ф.k10s разд.2 сумма стл.14-24 стр.32+Ф.k10s разд.2 сумма стл.31-33 стр.32</t>
  </si>
  <si>
    <t>Ф.k10s разд.2 стл.1 стр.33=Ф.k10s разд.2 сумма стл.4-5 стр.33+Ф.k10s разд.2 сумма стл.14-24 стр.33+Ф.k10s разд.2 сумма стл.31-33 стр.33</t>
  </si>
  <si>
    <t>Ф.k10s разд.2 стл.1 стр.34=Ф.k10s разд.2 сумма стл.4-5 стр.34+Ф.k10s разд.2 сумма стл.14-24 стр.34+Ф.k10s разд.2 сумма стл.31-33 стр.34</t>
  </si>
  <si>
    <t>Ф.k10s разд.2 стл.1 стр.35=Ф.k10s разд.2 сумма стл.4-5 стр.35+Ф.k10s разд.2 сумма стл.14-24 стр.35+Ф.k10s разд.2 сумма стл.31-33 стр.35</t>
  </si>
  <si>
    <t>Ф.k10s разд.2 стл.1 стр.36=Ф.k10s разд.2 сумма стл.4-5 стр.36+Ф.k10s разд.2 сумма стл.14-24 стр.36+Ф.k10s разд.2 сумма стл.31-33 стр.36</t>
  </si>
  <si>
    <t>Ф.k10s разд.2 стл.1 стр.37=Ф.k10s разд.2 сумма стл.4-5 стр.37+Ф.k10s разд.2 сумма стл.14-24 стр.37+Ф.k10s разд.2 сумма стл.31-33 стр.37</t>
  </si>
  <si>
    <t>Ф.k10s разд.2 стл.1 стр.38=Ф.k10s разд.2 сумма стл.4-5 стр.38+Ф.k10s разд.2 сумма стл.14-24 стр.38+Ф.k10s разд.2 сумма стл.31-33 стр.38</t>
  </si>
  <si>
    <t>Ф.k10s разд.2 стл.1 стр.39=Ф.k10s разд.2 сумма стл.4-5 стр.39+Ф.k10s разд.2 сумма стл.14-24 стр.39+Ф.k10s разд.2 сумма стл.31-33 стр.39</t>
  </si>
  <si>
    <t>Ф.k10s разд.2 стл.1 стр.4=Ф.k10s разд.2 сумма стл.4-5 стр.4+Ф.k10s разд.2 сумма стл.14-24 стр.4+Ф.k10s разд.2 сумма стл.31-33 стр.4</t>
  </si>
  <si>
    <t>Ф.k10s разд.2 стл.1 стр.40=Ф.k10s разд.2 сумма стл.4-5 стр.40+Ф.k10s разд.2 сумма стл.14-24 стр.40+Ф.k10s разд.2 сумма стл.31-33 стр.40</t>
  </si>
  <si>
    <t>Ф.k10s разд.2 стл.1 стр.41=Ф.k10s разд.2 сумма стл.4-5 стр.41+Ф.k10s разд.2 сумма стл.14-24 стр.41+Ф.k10s разд.2 сумма стл.31-33 стр.41</t>
  </si>
  <si>
    <t>Ф.k10s разд.2 стл.1 стр.42=Ф.k10s разд.2 сумма стл.4-5 стр.42+Ф.k10s разд.2 сумма стл.14-24 стр.42+Ф.k10s разд.2 сумма стл.31-33 стр.42</t>
  </si>
  <si>
    <t>Ф.k10s разд.2 стл.1 стр.43=Ф.k10s разд.2 сумма стл.4-5 стр.43+Ф.k10s разд.2 сумма стл.14-24 стр.43+Ф.k10s разд.2 сумма стл.31-33 стр.43</t>
  </si>
  <si>
    <t>Ф.k10s разд.2 стл.1 стр.5=Ф.k10s разд.2 сумма стл.4-5 стр.5+Ф.k10s разд.2 сумма стл.14-24 стр.5+Ф.k10s разд.2 сумма стл.31-33 стр.5</t>
  </si>
  <si>
    <t>Ф.k10s разд.2 стл.1 стр.6=Ф.k10s разд.2 сумма стл.4-5 стр.6+Ф.k10s разд.2 сумма стл.14-24 стр.6+Ф.k10s разд.2 сумма стл.31-33 стр.6</t>
  </si>
  <si>
    <t>Ф.k10s разд.2 стл.1 стр.7=Ф.k10s разд.2 сумма стл.4-5 стр.7+Ф.k10s разд.2 сумма стл.14-24 стр.7+Ф.k10s разд.2 сумма стл.31-33 стр.7</t>
  </si>
  <si>
    <t>Ф.k10s разд.2 стл.1 стр.8=Ф.k10s разд.2 сумма стл.4-5 стр.8+Ф.k10s разд.2 сумма стл.14-24 стр.8+Ф.k10s разд.2 сумма стл.31-33 стр.8</t>
  </si>
  <si>
    <t>Ф.k10s разд.2 стл.1 стр.9=Ф.k10s разд.2 сумма стл.4-5 стр.9+Ф.k10s разд.2 сумма стл.14-24 стр.9+Ф.k10s разд.2 сумма стл.31-33 стр.9</t>
  </si>
  <si>
    <t>593268</t>
  </si>
  <si>
    <t>Ф.k10s разд.2 стл.12 стр.27=0</t>
  </si>
  <si>
    <t xml:space="preserve"> 10.5 р.2 гр.12-13 для стр.27-28 д.б. равна 0</t>
  </si>
  <si>
    <t>Ф.k10s разд.2 стл.12 стр.28=0</t>
  </si>
  <si>
    <t>Ф.k10s разд.2 стл.13 стр.27=0</t>
  </si>
  <si>
    <t>Ф.k10s разд.2 стл.13 стр.28=0</t>
  </si>
  <si>
    <t>593269</t>
  </si>
  <si>
    <t>Ф.k10s разд.2 стл.13 стр.36=0</t>
  </si>
  <si>
    <t xml:space="preserve"> 10.5 р.2 гр.13 стр. 36 д.б. равна 0 </t>
  </si>
  <si>
    <t>593270</t>
  </si>
  <si>
    <t>Ф.k10s разд.2 стл.1 стр.43&lt;=Ф.k10s разд.2 сумма стл.1-38 стр.39</t>
  </si>
  <si>
    <t xml:space="preserve"> 10.5 р.2 для всех граф стр.43 д.б. меньше или равна  стр.39</t>
  </si>
  <si>
    <t>Ф.k10s разд.2 стл.10 стр.43&lt;=Ф.k10s разд.2 сумма стл.1-38 стр.39</t>
  </si>
  <si>
    <t>Ф.k10s разд.2 стл.11 стр.43&lt;=Ф.k10s разд.2 сумма стл.1-38 стр.39</t>
  </si>
  <si>
    <t>Ф.k10s разд.2 стл.12 стр.43&lt;=Ф.k10s разд.2 сумма стл.1-38 стр.39</t>
  </si>
  <si>
    <t>Ф.k10s разд.2 стл.13 стр.43&lt;=Ф.k10s разд.2 сумма стл.1-38 стр.39</t>
  </si>
  <si>
    <t>Ф.k10s разд.2 стл.14 стр.43&lt;=Ф.k10s разд.2 сумма стл.1-38 стр.39</t>
  </si>
  <si>
    <t>Ф.k10s разд.2 стл.15 стр.43&lt;=Ф.k10s разд.2 сумма стл.1-38 стр.39</t>
  </si>
  <si>
    <t>Ф.k10s разд.2 стл.16 стр.43&lt;=Ф.k10s разд.2 сумма стл.1-38 стр.39</t>
  </si>
  <si>
    <t>Ф.k10s разд.2 стл.17 стр.43&lt;=Ф.k10s разд.2 сумма стл.1-38 стр.39</t>
  </si>
  <si>
    <t>Ф.k10s разд.2 стл.18 стр.43&lt;=Ф.k10s разд.2 сумма стл.1-38 стр.39</t>
  </si>
  <si>
    <t>Ф.k10s разд.2 стл.19 стр.43&lt;=Ф.k10s разд.2 сумма стл.1-38 стр.39</t>
  </si>
  <si>
    <t>Ф.k10s разд.2 стл.2 стр.43&lt;=Ф.k10s разд.2 сумма стл.1-38 стр.39</t>
  </si>
  <si>
    <t>Ф.k10s разд.2 стл.20 стр.43&lt;=Ф.k10s разд.2 сумма стл.1-38 стр.39</t>
  </si>
  <si>
    <t>Ф.k10s разд.2 стл.21 стр.43&lt;=Ф.k10s разд.2 сумма стл.1-38 стр.39</t>
  </si>
  <si>
    <t>Ф.k10s разд.2 стл.22 стр.43&lt;=Ф.k10s разд.2 сумма стл.1-38 стр.39</t>
  </si>
  <si>
    <t>Ф.k10s разд.2 стл.23 стр.43&lt;=Ф.k10s разд.2 сумма стл.1-38 стр.39</t>
  </si>
  <si>
    <t>Ф.k10s разд.2 стл.24 стр.43&lt;=Ф.k10s разд.2 сумма стл.1-38 стр.39</t>
  </si>
  <si>
    <t>Ф.k10s разд.2 стл.25 стр.43&lt;=Ф.k10s разд.2 сумма стл.1-38 стр.39</t>
  </si>
  <si>
    <t>Ф.k10s разд.2 стл.26 стр.43&lt;=Ф.k10s разд.2 сумма стл.1-38 стр.39</t>
  </si>
  <si>
    <t>Ф.k10s разд.2 стл.27 стр.43&lt;=Ф.k10s разд.2 сумма стл.1-38 стр.39</t>
  </si>
  <si>
    <t>Ф.k10s разд.2 стл.28 стр.43&lt;=Ф.k10s разд.2 сумма стл.1-38 стр.39</t>
  </si>
  <si>
    <t>Ф.k10s разд.2 стл.29 стр.43&lt;=Ф.k10s разд.2 сумма стл.1-38 стр.39</t>
  </si>
  <si>
    <t>Ф.k10s разд.2 стл.3 стр.43&lt;=Ф.k10s разд.2 сумма стл.1-38 стр.39</t>
  </si>
  <si>
    <t>Ф.k10s разд.2 стл.30 стр.43&lt;=Ф.k10s разд.2 сумма стл.1-38 стр.39</t>
  </si>
  <si>
    <t>Ф.k10s разд.2 стл.31 стр.43&lt;=Ф.k10s разд.2 сумма стл.1-38 стр.39</t>
  </si>
  <si>
    <t>Ф.k10s разд.2 стл.32 стр.43&lt;=Ф.k10s разд.2 сумма стл.1-38 стр.39</t>
  </si>
  <si>
    <t>Ф.k10s разд.2 стл.33 стр.43&lt;=Ф.k10s разд.2 сумма стл.1-38 стр.39</t>
  </si>
  <si>
    <t>Ф.k10s разд.2 стл.34 стр.43&lt;=Ф.k10s разд.2 сумма стл.1-38 стр.39</t>
  </si>
  <si>
    <t>Ф.k10s разд.2 стл.35 стр.43&lt;=Ф.k10s разд.2 сумма стл.1-38 стр.39</t>
  </si>
  <si>
    <t>Ф.k10s разд.2 стл.36 стр.43&lt;=Ф.k10s разд.2 сумма стл.1-38 стр.39</t>
  </si>
  <si>
    <t>Ф.k10s разд.2 стл.37 стр.43&lt;=Ф.k10s разд.2 сумма стл.1-38 стр.39</t>
  </si>
  <si>
    <t>Ф.k10s разд.2 стл.38 стр.43&lt;=Ф.k10s разд.2 сумма стл.1-38 стр.39</t>
  </si>
  <si>
    <t>Ф.k10s разд.2 стл.4 стр.43&lt;=Ф.k10s разд.2 сумма стл.1-38 стр.39</t>
  </si>
  <si>
    <t>Ф.k10s разд.2 стл.5 стр.43&lt;=Ф.k10s разд.2 сумма стл.1-38 стр.39</t>
  </si>
  <si>
    <t>Ф.k10s разд.2 стл.6 стр.43&lt;=Ф.k10s разд.2 сумма стл.1-38 стр.39</t>
  </si>
  <si>
    <t>Ф.k10s разд.2 стл.7 стр.43&lt;=Ф.k10s разд.2 сумма стл.1-38 стр.39</t>
  </si>
  <si>
    <t>Ф.k10s разд.2 стл.8 стр.43&lt;=Ф.k10s разд.2 сумма стл.1-38 стр.39</t>
  </si>
  <si>
    <t>Ф.k10s разд.2 стл.9 стр.43&lt;=Ф.k10s разд.2 сумма стл.1-38 стр.39</t>
  </si>
  <si>
    <t>593271</t>
  </si>
  <si>
    <t>Ф.k10s разд.3 стл.2 стр.60=Ф.k10s разд.3 стл.2 сумма стр.1-2+Ф.k10s разд.3 стл.2 сумма стр.17-18+Ф.k10s разд.3 стл.2 сумма стр.22-28+Ф.k10s разд.3 стл.2 сумма стр.33-59</t>
  </si>
  <si>
    <t xml:space="preserve"> 10.5 р.3 гр.2 стр.60 равна сумме строк 1,2,17,18,22-28,33-59 по гр. 2</t>
  </si>
  <si>
    <t>593272</t>
  </si>
  <si>
    <t>(Ф.k10s разд.1 стл.1 сумма стр.19-21&gt;0 AND Ф.k10s разд.1 стл.1 стр.18&gt;0) OR (Ф.k10s разд.1 стл.1 сумма стр.19-21=0 AND Ф.k10s разд.1 стл.1 стр.18=0)</t>
  </si>
  <si>
    <t>10.5 р.1 если сумма строк 19-21&gt;0,то стр.18&gt;0</t>
  </si>
  <si>
    <t>(Ф.k10s разд.1 стл.10 сумма стр.19-21&gt;0 AND Ф.k10s разд.1 стл.10 стр.18&gt;0) OR (Ф.k10s разд.1 стл.10 сумма стр.19-21=0 AND Ф.k10s разд.1 стл.10 стр.18=0)</t>
  </si>
  <si>
    <t>(Ф.k10s разд.1 стл.11 сумма стр.19-21&gt;0 AND Ф.k10s разд.1 стл.11 стр.18&gt;0) OR (Ф.k10s разд.1 стл.11 сумма стр.19-21=0 AND Ф.k10s разд.1 стл.11 стр.18=0)</t>
  </si>
  <si>
    <t>(Ф.k10s разд.1 стл.12 сумма стр.19-21&gt;0 AND Ф.k10s разд.1 стл.12 стр.18&gt;0) OR (Ф.k10s разд.1 стл.12 сумма стр.19-21=0 AND Ф.k10s разд.1 стл.12 стр.18=0)</t>
  </si>
  <si>
    <t>(Ф.k10s разд.1 стл.13 сумма стр.19-21&gt;0 AND Ф.k10s разд.1 стл.13 стр.18&gt;0) OR (Ф.k10s разд.1 стл.13 сумма стр.19-21=0 AND Ф.k10s разд.1 стл.13 стр.18=0)</t>
  </si>
  <si>
    <t>(Ф.k10s разд.1 стл.14 сумма стр.19-21&gt;0 AND Ф.k10s разд.1 стл.14 стр.18&gt;0) OR (Ф.k10s разд.1 стл.14 сумма стр.19-21=0 AND Ф.k10s разд.1 стл.14 стр.18=0)</t>
  </si>
  <si>
    <t>(Ф.k10s разд.1 стл.2 сумма стр.19-21&gt;0 AND Ф.k10s разд.1 стл.2 стр.18&gt;0) OR (Ф.k10s разд.1 стл.2 сумма стр.19-21=0 AND Ф.k10s разд.1 стл.2 стр.18=0)</t>
  </si>
  <si>
    <t>(Ф.k10s разд.1 стл.3 сумма стр.19-21&gt;0 AND Ф.k10s разд.1 стл.3 стр.18&gt;0) OR (Ф.k10s разд.1 стл.3 сумма стр.19-21=0 AND Ф.k10s разд.1 стл.3 стр.18=0)</t>
  </si>
  <si>
    <t>(Ф.k10s разд.1 стл.4 сумма стр.19-21&gt;0 AND Ф.k10s разд.1 стл.4 стр.18&gt;0) OR (Ф.k10s разд.1 стл.4 сумма стр.19-21=0 AND Ф.k10s разд.1 стл.4 стр.18=0)</t>
  </si>
  <si>
    <t>(Ф.k10s разд.1 стл.5 сумма стр.19-21&gt;0 AND Ф.k10s разд.1 стл.5 стр.18&gt;0) OR (Ф.k10s разд.1 стл.5 сумма стр.19-21=0 AND Ф.k10s разд.1 стл.5 стр.18=0)</t>
  </si>
  <si>
    <t>(Ф.k10s разд.1 стл.6 сумма стр.19-21&gt;0 AND Ф.k10s разд.1 стл.6 стр.18&gt;0) OR (Ф.k10s разд.1 стл.6 сумма стр.19-21=0 AND Ф.k10s разд.1 стл.6 стр.18=0)</t>
  </si>
  <si>
    <t>(Ф.k10s разд.1 стл.7 сумма стр.19-21&gt;0 AND Ф.k10s разд.1 стл.7 стр.18&gt;0) OR (Ф.k10s разд.1 стл.7 сумма стр.19-21=0 AND Ф.k10s разд.1 стл.7 стр.18=0)</t>
  </si>
  <si>
    <t>(Ф.k10s разд.1 стл.8 сумма стр.19-21&gt;0 AND Ф.k10s разд.1 стл.8 стр.18&gt;0) OR (Ф.k10s разд.1 стл.8 сумма стр.19-21=0 AND Ф.k10s разд.1 стл.8 стр.18=0)</t>
  </si>
  <si>
    <t>(Ф.k10s разд.1 стл.9 сумма стр.19-21&gt;0 AND Ф.k10s разд.1 стл.9 стр.18&gt;0) OR (Ф.k10s разд.1 стл.9 сумма стр.19-21=0 AND Ф.k10s разд.1 стл.9 стр.18=0)</t>
  </si>
  <si>
    <t>593273</t>
  </si>
  <si>
    <t>Ф.k10s разд.2 стл.4 стр.5=0</t>
  </si>
  <si>
    <t>10.5 р.2 гр.5 стр.11 д.б. равна 0 - пожизненное л.св. не предусмотрено</t>
  </si>
  <si>
    <t>593274</t>
  </si>
  <si>
    <t>Ф.k10s разд.2 стл.12 стр.13=0</t>
  </si>
  <si>
    <t xml:space="preserve">10.5 р.2 гр.12 стр.13 д.б. равна 0 - св.15 лет л.св. не предусмотрено </t>
  </si>
  <si>
    <t>593276</t>
  </si>
  <si>
    <t>Ф.k10s разд.1 стл.1 сумма стр.19-21&gt;=Ф.k10s разд.1 стл.1 стр.18</t>
  </si>
  <si>
    <t xml:space="preserve"> 10.5 р.1 сумма стр. 19-21 больше или равна стр.18</t>
  </si>
  <si>
    <t>Ф.k10s разд.1 стл.10 сумма стр.19-21&gt;=Ф.k10s разд.1 стл.10 стр.18</t>
  </si>
  <si>
    <t>Ф.k10s разд.1 стл.11 сумма стр.19-21&gt;=Ф.k10s разд.1 стл.11 стр.18</t>
  </si>
  <si>
    <t>Ф.k10s разд.1 стл.12 сумма стр.19-21&gt;=Ф.k10s разд.1 стл.12 стр.18</t>
  </si>
  <si>
    <t>Ф.k10s разд.1 стл.13 сумма стр.19-21&gt;=Ф.k10s разд.1 стл.13 стр.18</t>
  </si>
  <si>
    <t>Ф.k10s разд.1 стл.14 сумма стр.19-21&gt;=Ф.k10s разд.1 стл.14 стр.18</t>
  </si>
  <si>
    <t>Ф.k10s разд.1 стл.2 сумма стр.19-21&gt;=Ф.k10s разд.1 стл.2 стр.18</t>
  </si>
  <si>
    <t>Ф.k10s разд.1 стл.3 сумма стр.19-21&gt;=Ф.k10s разд.1 стл.3 стр.18</t>
  </si>
  <si>
    <t>Ф.k10s разд.1 стл.4 сумма стр.19-21&gt;=Ф.k10s разд.1 стл.4 стр.18</t>
  </si>
  <si>
    <t>Ф.k10s разд.1 стл.5 сумма стр.19-21&gt;=Ф.k10s разд.1 стл.5 стр.18</t>
  </si>
  <si>
    <t>Ф.k10s разд.1 стл.6 сумма стр.19-21&gt;=Ф.k10s разд.1 стл.6 стр.18</t>
  </si>
  <si>
    <t>Ф.k10s разд.1 стл.7 сумма стр.19-21&gt;=Ф.k10s разд.1 стл.7 стр.18</t>
  </si>
  <si>
    <t>Ф.k10s разд.1 стл.8 сумма стр.19-21&gt;=Ф.k10s разд.1 стл.8 стр.18</t>
  </si>
  <si>
    <t>Ф.k10s разд.1 стл.9 сумма стр.19-21&gt;=Ф.k10s разд.1 стл.9 стр.18</t>
  </si>
  <si>
    <t>593277</t>
  </si>
  <si>
    <t>Ф.k10s разд.2 стл.12 стр.10=0</t>
  </si>
  <si>
    <t xml:space="preserve">10.5 р.2 гр.12 стр.10-11 д.б. равна 0 - св.15 лет л.св. не предусмотрено </t>
  </si>
  <si>
    <t>Ф.k10s разд.2 стл.12 стр.11=0</t>
  </si>
  <si>
    <t>593278</t>
  </si>
  <si>
    <t>Ф.k10s разд.1 стл.1 стр.16=0</t>
  </si>
  <si>
    <t>Ф.k10s разд.1 стл.10 стр.16=0</t>
  </si>
  <si>
    <t>Ф.k10s разд.1 стл.11 стр.16=0</t>
  </si>
  <si>
    <t>Ф.k10s разд.1 стл.12 стр.16=0</t>
  </si>
  <si>
    <t>Ф.k10s разд.1 стл.13 стр.16=0</t>
  </si>
  <si>
    <t>Ф.k10s разд.1 стл.14 стр.16=0</t>
  </si>
  <si>
    <t>Ф.k10s разд.1 стл.2 стр.16=0</t>
  </si>
  <si>
    <t>Ф.k10s разд.1 стл.3 стр.16=0</t>
  </si>
  <si>
    <t>Ф.k10s разд.1 стл.4 стр.16=0</t>
  </si>
  <si>
    <t>Ф.k10s разд.1 стл.5 стр.16=0</t>
  </si>
  <si>
    <t>Ф.k10s разд.1 стл.6 стр.16=0</t>
  </si>
  <si>
    <t>Ф.k10s разд.1 стл.7 стр.16=0</t>
  </si>
  <si>
    <t>Ф.k10s разд.1 стл.8 стр.16=0</t>
  </si>
  <si>
    <t>Ф.k10s разд.1 стл.9 стр.16=0</t>
  </si>
  <si>
    <t>593279</t>
  </si>
  <si>
    <t>Ф.k10s разд.2 стл.4 сумма стр.25-31=0</t>
  </si>
  <si>
    <t>10.5 р.2 гр.4 стр.25-31 д.б. равна 0 - пожизненное л.св. не предусмотрено</t>
  </si>
  <si>
    <t>593280</t>
  </si>
  <si>
    <t>(Ф.k10s разд.3 стл.1 сумма стр.3-16&gt;0 AND Ф.k10s разд.3 стл.1 стр.2&gt;0) OR (Ф.k10s разд.3 стл.1 сумма стр.3-16=0 AND Ф.k10s разд.3 стл.1 стр.2=0)</t>
  </si>
  <si>
    <t xml:space="preserve"> 10.5 р.3 если сумма строк 3-16&gt;0,то стр.2&gt;0</t>
  </si>
  <si>
    <t>(Ф.k10s разд.3 стл.10 сумма стр.3-16&gt;0 AND Ф.k10s разд.3 стл.10 стр.2&gt;0) OR (Ф.k10s разд.3 стл.10 сумма стр.3-16=0 AND Ф.k10s разд.3 стл.10 стр.2=0)</t>
  </si>
  <si>
    <t>(Ф.k10s разд.3 стл.11 сумма стр.3-16&gt;0 AND Ф.k10s разд.3 стл.11 стр.2&gt;0) OR (Ф.k10s разд.3 стл.11 сумма стр.3-16=0 AND Ф.k10s разд.3 стл.11 стр.2=0)</t>
  </si>
  <si>
    <t>(Ф.k10s разд.3 стл.2 сумма стр.3-16&gt;0 AND Ф.k10s разд.3 стл.2 стр.2&gt;0) OR (Ф.k10s разд.3 стл.2 сумма стр.3-16=0 AND Ф.k10s разд.3 стл.2 стр.2=0)</t>
  </si>
  <si>
    <t>(Ф.k10s разд.3 стл.3 сумма стр.3-16&gt;0 AND Ф.k10s разд.3 стл.3 стр.2&gt;0) OR (Ф.k10s разд.3 стл.3 сумма стр.3-16=0 AND Ф.k10s разд.3 стл.3 стр.2=0)</t>
  </si>
  <si>
    <t>(Ф.k10s разд.3 стл.4 сумма стр.3-16&gt;0 AND Ф.k10s разд.3 стл.4 стр.2&gt;0) OR (Ф.k10s разд.3 стл.4 сумма стр.3-16=0 AND Ф.k10s разд.3 стл.4 стр.2=0)</t>
  </si>
  <si>
    <t>(Ф.k10s разд.3 стл.5 сумма стр.3-16&gt;0 AND Ф.k10s разд.3 стл.5 стр.2&gt;0) OR (Ф.k10s разд.3 стл.5 сумма стр.3-16=0 AND Ф.k10s разд.3 стл.5 стр.2=0)</t>
  </si>
  <si>
    <t>(Ф.k10s разд.3 стл.6 сумма стр.3-16&gt;0 AND Ф.k10s разд.3 стл.6 стр.2&gt;0) OR (Ф.k10s разд.3 стл.6 сумма стр.3-16=0 AND Ф.k10s разд.3 стл.6 стр.2=0)</t>
  </si>
  <si>
    <t>(Ф.k10s разд.3 стл.7 сумма стр.3-16&gt;0 AND Ф.k10s разд.3 стл.7 стр.2&gt;0) OR (Ф.k10s разд.3 стл.7 сумма стр.3-16=0 AND Ф.k10s разд.3 стл.7 стр.2=0)</t>
  </si>
  <si>
    <t>(Ф.k10s разд.3 стл.8 сумма стр.3-16&gt;0 AND Ф.k10s разд.3 стл.8 стр.2&gt;0) OR (Ф.k10s разд.3 стл.8 сумма стр.3-16=0 AND Ф.k10s разд.3 стл.8 стр.2=0)</t>
  </si>
  <si>
    <t>(Ф.k10s разд.3 стл.9 сумма стр.3-16&gt;0 AND Ф.k10s разд.3 стл.9 стр.2&gt;0) OR (Ф.k10s разд.3 стл.9 сумма стр.3-16=0 AND Ф.k10s разд.3 стл.9 стр.2=0)</t>
  </si>
  <si>
    <t>593281</t>
  </si>
  <si>
    <t>Ф.k10s разд.2 стл.3 стр.1&lt;=Ф.k10s разд.2 стл.1 стр.1</t>
  </si>
  <si>
    <t xml:space="preserve"> 10.5 р.2 гр.3 меньше или равна гр.1 для всех строк</t>
  </si>
  <si>
    <t>Ф.k10s разд.2 стл.3 стр.10&lt;=Ф.k10s разд.2 стл.1 стр.10</t>
  </si>
  <si>
    <t>Ф.k10s разд.2 стл.3 стр.11&lt;=Ф.k10s разд.2 стл.1 стр.11</t>
  </si>
  <si>
    <t>Ф.k10s разд.2 стл.3 стр.12&lt;=Ф.k10s разд.2 стл.1 стр.12</t>
  </si>
  <si>
    <t>Ф.k10s разд.2 стл.3 стр.13&lt;=Ф.k10s разд.2 стл.1 стр.13</t>
  </si>
  <si>
    <t>Ф.k10s разд.2 стл.3 стр.14&lt;=Ф.k10s разд.2 стл.1 стр.14</t>
  </si>
  <si>
    <t>Ф.k10s разд.2 стл.3 стр.15&lt;=Ф.k10s разд.2 стл.1 стр.15</t>
  </si>
  <si>
    <t>Ф.k10s разд.2 стл.3 стр.16&lt;=Ф.k10s разд.2 стл.1 стр.16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</si>
</sst>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yy"/>
    <numFmt numFmtId="187" formatCode="[$-F800]dddd\,\ mmmm\ dd\,\ yyyy"/>
    <numFmt numFmtId="188" formatCode="[&lt;=9999999]###\-####;\(###\)\ ###\-####"/>
    <numFmt numFmtId="189" formatCode="[$€-2]\ ###,000_);[Red]\([$€-2]\ ###,000\)"/>
  </numFmts>
  <fonts count="72">
    <font>
      <sz val="10"/>
      <name val="Arial"/>
      <family val="0"/>
    </font>
    <font>
      <sz val="10"/>
      <color indexed="9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Arial"/>
      <family val="2"/>
    </font>
    <font>
      <b/>
      <sz val="12"/>
      <color indexed="12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Cambria"/>
      <family val="1"/>
    </font>
    <font>
      <b/>
      <sz val="14"/>
      <color indexed="8"/>
      <name val="Times New Roman"/>
      <family val="1"/>
    </font>
    <font>
      <b/>
      <sz val="24"/>
      <color indexed="8"/>
      <name val="Times New Roman"/>
      <family val="1"/>
    </font>
    <font>
      <sz val="9"/>
      <name val="Times New Roman"/>
      <family val="1"/>
    </font>
    <font>
      <vertAlign val="superscript"/>
      <sz val="8"/>
      <color indexed="10"/>
      <name val="Times New Roman"/>
      <family val="1"/>
    </font>
    <font>
      <sz val="12"/>
      <name val="Arial"/>
      <family val="2"/>
    </font>
    <font>
      <b/>
      <sz val="18"/>
      <name val="Times New Roman"/>
      <family val="1"/>
    </font>
    <font>
      <b/>
      <sz val="18"/>
      <name val="Times New Roman CYR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9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3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10"/>
      <name val="Arial"/>
      <family val="2"/>
    </font>
    <font>
      <sz val="18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5.5"/>
      <color indexed="8"/>
      <name val="Times New Roman"/>
      <family val="1"/>
    </font>
    <font>
      <b/>
      <sz val="10"/>
      <color indexed="62"/>
      <name val="Arial"/>
      <family val="2"/>
    </font>
    <font>
      <sz val="8"/>
      <name val="Tahoma"/>
      <family val="2"/>
    </font>
    <font>
      <b/>
      <sz val="34"/>
      <color indexed="8"/>
      <name val="Times New Roman"/>
      <family val="1"/>
    </font>
    <font>
      <b/>
      <sz val="28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1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Fill="1" applyAlignment="1" applyProtection="1">
      <alignment shrinkToFi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Alignment="1">
      <alignment/>
    </xf>
    <xf numFmtId="0" fontId="7" fillId="0" borderId="0" xfId="0" applyFont="1" applyAlignment="1" applyProtection="1">
      <alignment/>
      <protection/>
    </xf>
    <xf numFmtId="14" fontId="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19" fillId="0" borderId="11" xfId="0" applyFont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0" xfId="6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21" fillId="0" borderId="13" xfId="0" applyFont="1" applyBorder="1" applyAlignment="1" applyProtection="1">
      <alignment horizontal="left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4" fillId="0" borderId="11" xfId="0" applyFont="1" applyBorder="1" applyAlignment="1" applyProtection="1">
      <alignment horizontal="right" wrapText="1"/>
      <protection locked="0"/>
    </xf>
    <xf numFmtId="0" fontId="24" fillId="23" borderId="11" xfId="0" applyFont="1" applyFill="1" applyBorder="1" applyAlignment="1" applyProtection="1">
      <alignment horizontal="center" wrapText="1"/>
      <protection locked="0"/>
    </xf>
    <xf numFmtId="0" fontId="24" fillId="0" borderId="11" xfId="0" applyFont="1" applyBorder="1" applyAlignment="1" applyProtection="1">
      <alignment horizontal="center" wrapText="1"/>
      <protection locked="0"/>
    </xf>
    <xf numFmtId="0" fontId="24" fillId="0" borderId="11" xfId="0" applyFont="1" applyBorder="1" applyAlignment="1" applyProtection="1">
      <alignment wrapText="1"/>
      <protection locked="0"/>
    </xf>
    <xf numFmtId="0" fontId="18" fillId="24" borderId="16" xfId="0" applyFont="1" applyFill="1" applyBorder="1" applyAlignment="1">
      <alignment/>
    </xf>
    <xf numFmtId="0" fontId="18" fillId="24" borderId="16" xfId="0" applyFont="1" applyFill="1" applyBorder="1" applyAlignment="1">
      <alignment horizontal="center"/>
    </xf>
    <xf numFmtId="0" fontId="18" fillId="24" borderId="16" xfId="0" applyFont="1" applyFill="1" applyBorder="1" applyAlignment="1">
      <alignment horizontal="left"/>
    </xf>
    <xf numFmtId="49" fontId="12" fillId="0" borderId="17" xfId="0" applyNumberFormat="1" applyFont="1" applyFill="1" applyBorder="1" applyAlignment="1">
      <alignment wrapText="1"/>
    </xf>
    <xf numFmtId="0" fontId="12" fillId="0" borderId="18" xfId="0" applyFont="1" applyBorder="1" applyAlignment="1">
      <alignment horizontal="right"/>
    </xf>
    <xf numFmtId="0" fontId="6" fillId="0" borderId="0" xfId="0" applyFont="1" applyAlignment="1">
      <alignment/>
    </xf>
    <xf numFmtId="0" fontId="12" fillId="0" borderId="16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0" xfId="57" applyFont="1" applyProtection="1">
      <alignment/>
      <protection/>
    </xf>
    <xf numFmtId="0" fontId="0" fillId="0" borderId="0" xfId="0" applyAlignment="1">
      <alignment wrapText="1"/>
    </xf>
    <xf numFmtId="0" fontId="25" fillId="24" borderId="16" xfId="0" applyNumberFormat="1" applyFont="1" applyFill="1" applyBorder="1" applyAlignment="1">
      <alignment wrapText="1"/>
    </xf>
    <xf numFmtId="0" fontId="51" fillId="0" borderId="0" xfId="0" applyFont="1" applyFill="1" applyAlignment="1" applyProtection="1">
      <alignment shrinkToFit="1"/>
      <protection/>
    </xf>
    <xf numFmtId="0" fontId="25" fillId="24" borderId="19" xfId="0" applyNumberFormat="1" applyFont="1" applyFill="1" applyBorder="1" applyAlignment="1">
      <alignment wrapText="1"/>
    </xf>
    <xf numFmtId="0" fontId="52" fillId="25" borderId="0" xfId="63" applyFont="1" applyFill="1">
      <alignment/>
      <protection/>
    </xf>
    <xf numFmtId="0" fontId="53" fillId="25" borderId="0" xfId="63" applyFont="1" applyFill="1" applyAlignment="1">
      <alignment horizontal="center" vertical="center"/>
      <protection/>
    </xf>
    <xf numFmtId="0" fontId="54" fillId="25" borderId="0" xfId="63" applyFont="1" applyFill="1" applyAlignment="1">
      <alignment horizontal="center" vertical="center"/>
      <protection/>
    </xf>
    <xf numFmtId="0" fontId="55" fillId="25" borderId="0" xfId="63" applyFont="1" applyFill="1">
      <alignment/>
      <protection/>
    </xf>
    <xf numFmtId="0" fontId="54" fillId="25" borderId="0" xfId="63" applyFont="1" applyFill="1">
      <alignment/>
      <protection/>
    </xf>
    <xf numFmtId="0" fontId="52" fillId="25" borderId="0" xfId="54" applyFont="1" applyFill="1">
      <alignment/>
      <protection/>
    </xf>
    <xf numFmtId="1" fontId="28" fillId="25" borderId="20" xfId="54" applyNumberFormat="1" applyFont="1" applyFill="1" applyBorder="1" applyAlignment="1">
      <alignment horizontal="center" vertical="center" wrapText="1"/>
      <protection/>
    </xf>
    <xf numFmtId="0" fontId="56" fillId="25" borderId="16" xfId="54" applyFont="1" applyFill="1" applyBorder="1" applyAlignment="1">
      <alignment horizontal="center" vertical="center" wrapText="1"/>
      <protection/>
    </xf>
    <xf numFmtId="1" fontId="56" fillId="25" borderId="16" xfId="54" applyNumberFormat="1" applyFont="1" applyFill="1" applyBorder="1" applyAlignment="1">
      <alignment horizontal="center" vertical="center" wrapText="1"/>
      <protection/>
    </xf>
    <xf numFmtId="0" fontId="53" fillId="25" borderId="0" xfId="54" applyFont="1" applyFill="1" applyAlignment="1">
      <alignment horizontal="center" vertical="center"/>
      <protection/>
    </xf>
    <xf numFmtId="1" fontId="56" fillId="25" borderId="20" xfId="54" applyNumberFormat="1" applyFont="1" applyFill="1" applyBorder="1" applyAlignment="1">
      <alignment horizontal="center" vertical="center" wrapText="1"/>
      <protection/>
    </xf>
    <xf numFmtId="0" fontId="35" fillId="25" borderId="0" xfId="54" applyFont="1" applyFill="1" applyAlignment="1">
      <alignment horizontal="center" vertical="center"/>
      <protection/>
    </xf>
    <xf numFmtId="0" fontId="28" fillId="25" borderId="16" xfId="54" applyFont="1" applyFill="1" applyBorder="1" applyAlignment="1">
      <alignment horizontal="center" vertical="center"/>
      <protection/>
    </xf>
    <xf numFmtId="1" fontId="28" fillId="25" borderId="16" xfId="54" applyNumberFormat="1" applyFont="1" applyFill="1" applyBorder="1" applyAlignment="1">
      <alignment horizontal="center" vertical="center" wrapText="1"/>
      <protection/>
    </xf>
    <xf numFmtId="1" fontId="26" fillId="25" borderId="16" xfId="54" applyNumberFormat="1" applyFont="1" applyFill="1" applyBorder="1" applyAlignment="1">
      <alignment horizontal="center" vertical="center" wrapText="1"/>
      <protection/>
    </xf>
    <xf numFmtId="0" fontId="57" fillId="25" borderId="16" xfId="54" applyFont="1" applyFill="1" applyBorder="1" applyAlignment="1">
      <alignment horizontal="center" vertical="center" textRotation="90" wrapText="1"/>
      <protection/>
    </xf>
    <xf numFmtId="1" fontId="57" fillId="25" borderId="16" xfId="54" applyNumberFormat="1" applyFont="1" applyFill="1" applyBorder="1" applyAlignment="1">
      <alignment horizontal="center" vertical="center" textRotation="90" wrapText="1"/>
      <protection/>
    </xf>
    <xf numFmtId="0" fontId="52" fillId="25" borderId="0" xfId="54" applyFont="1" applyFill="1" applyAlignment="1">
      <alignment/>
      <protection/>
    </xf>
    <xf numFmtId="0" fontId="53" fillId="25" borderId="0" xfId="63" applyFont="1" applyFill="1" applyBorder="1" applyAlignment="1">
      <alignment horizontal="center" vertical="center"/>
      <protection/>
    </xf>
    <xf numFmtId="0" fontId="54" fillId="25" borderId="0" xfId="63" applyFont="1" applyFill="1" applyBorder="1" applyAlignment="1">
      <alignment horizontal="center" vertical="center"/>
      <protection/>
    </xf>
    <xf numFmtId="0" fontId="57" fillId="25" borderId="0" xfId="63" applyFont="1" applyFill="1" applyBorder="1" applyAlignment="1">
      <alignment/>
      <protection/>
    </xf>
    <xf numFmtId="0" fontId="57" fillId="25" borderId="0" xfId="63" applyFont="1" applyFill="1" applyAlignment="1">
      <alignment horizontal="right" vertical="center"/>
      <protection/>
    </xf>
    <xf numFmtId="0" fontId="58" fillId="25" borderId="0" xfId="63" applyFont="1" applyFill="1" applyBorder="1" applyAlignment="1">
      <alignment/>
      <protection/>
    </xf>
    <xf numFmtId="0" fontId="28" fillId="25" borderId="0" xfId="63" applyFont="1" applyFill="1" applyBorder="1" applyAlignment="1">
      <alignment/>
      <protection/>
    </xf>
    <xf numFmtId="0" fontId="56" fillId="25" borderId="0" xfId="63" applyFont="1" applyFill="1">
      <alignment/>
      <protection/>
    </xf>
    <xf numFmtId="0" fontId="55" fillId="25" borderId="0" xfId="63" applyFont="1" applyFill="1" applyBorder="1" applyAlignment="1">
      <alignment/>
      <protection/>
    </xf>
    <xf numFmtId="0" fontId="55" fillId="25" borderId="21" xfId="63" applyFont="1" applyFill="1" applyBorder="1" applyAlignment="1">
      <alignment/>
      <protection/>
    </xf>
    <xf numFmtId="0" fontId="54" fillId="25" borderId="0" xfId="54" applyFont="1" applyFill="1" applyAlignment="1">
      <alignment horizontal="center" vertical="center"/>
      <protection/>
    </xf>
    <xf numFmtId="0" fontId="58" fillId="25" borderId="0" xfId="54" applyFont="1" applyFill="1" applyBorder="1" applyAlignment="1">
      <alignment/>
      <protection/>
    </xf>
    <xf numFmtId="0" fontId="59" fillId="25" borderId="0" xfId="54" applyNumberFormat="1" applyFont="1" applyFill="1" applyBorder="1" applyAlignment="1">
      <alignment horizontal="left" vertical="center" wrapText="1"/>
      <protection/>
    </xf>
    <xf numFmtId="0" fontId="52" fillId="25" borderId="0" xfId="63" applyFont="1" applyFill="1" applyBorder="1">
      <alignment/>
      <protection/>
    </xf>
    <xf numFmtId="0" fontId="53" fillId="25" borderId="0" xfId="63" applyFont="1" applyFill="1" applyBorder="1" applyAlignment="1">
      <alignment horizontal="left"/>
      <protection/>
    </xf>
    <xf numFmtId="0" fontId="56" fillId="25" borderId="0" xfId="63" applyFont="1" applyFill="1" applyBorder="1" applyAlignment="1">
      <alignment/>
      <protection/>
    </xf>
    <xf numFmtId="0" fontId="52" fillId="25" borderId="0" xfId="63" applyFont="1" applyFill="1" applyBorder="1" applyAlignment="1">
      <alignment/>
      <protection/>
    </xf>
    <xf numFmtId="0" fontId="54" fillId="25" borderId="0" xfId="63" applyFont="1" applyFill="1" applyBorder="1" applyAlignment="1">
      <alignment/>
      <protection/>
    </xf>
    <xf numFmtId="0" fontId="54" fillId="25" borderId="0" xfId="63" applyFont="1" applyFill="1" applyBorder="1" applyAlignment="1">
      <alignment wrapText="1"/>
      <protection/>
    </xf>
    <xf numFmtId="0" fontId="54" fillId="25" borderId="0" xfId="63" applyFont="1" applyFill="1" applyBorder="1" applyAlignment="1" quotePrefix="1">
      <alignment wrapText="1"/>
      <protection/>
    </xf>
    <xf numFmtId="0" fontId="52" fillId="25" borderId="0" xfId="63" applyFont="1" applyFill="1" applyAlignment="1">
      <alignment horizontal="center" vertical="center"/>
      <protection/>
    </xf>
    <xf numFmtId="0" fontId="35" fillId="25" borderId="0" xfId="63" applyFont="1" applyFill="1">
      <alignment/>
      <protection/>
    </xf>
    <xf numFmtId="0" fontId="35" fillId="25" borderId="0" xfId="63" applyFont="1" applyFill="1" applyAlignment="1">
      <alignment horizontal="center" vertical="center"/>
      <protection/>
    </xf>
    <xf numFmtId="0" fontId="60" fillId="25" borderId="0" xfId="65" applyFont="1" applyFill="1" applyBorder="1" applyAlignment="1">
      <alignment horizontal="center" vertical="top"/>
      <protection/>
    </xf>
    <xf numFmtId="0" fontId="60" fillId="25" borderId="0" xfId="64" applyFont="1" applyFill="1" applyBorder="1">
      <alignment/>
      <protection/>
    </xf>
    <xf numFmtId="0" fontId="60" fillId="25" borderId="0" xfId="64" applyFont="1" applyFill="1" applyBorder="1" applyAlignment="1">
      <alignment/>
      <protection/>
    </xf>
    <xf numFmtId="0" fontId="61" fillId="25" borderId="0" xfId="64" applyFont="1" applyFill="1" applyBorder="1">
      <alignment/>
      <protection/>
    </xf>
    <xf numFmtId="0" fontId="60" fillId="25" borderId="0" xfId="65" applyFont="1" applyFill="1" applyBorder="1" applyAlignment="1">
      <alignment horizontal="left"/>
      <protection/>
    </xf>
    <xf numFmtId="14" fontId="54" fillId="25" borderId="0" xfId="65" applyNumberFormat="1" applyFont="1" applyFill="1" applyBorder="1" applyAlignment="1">
      <alignment horizontal="center"/>
      <protection/>
    </xf>
    <xf numFmtId="0" fontId="54" fillId="25" borderId="0" xfId="64" applyFont="1" applyFill="1" applyBorder="1" applyAlignment="1">
      <alignment horizontal="center" wrapText="1"/>
      <protection/>
    </xf>
    <xf numFmtId="0" fontId="28" fillId="25" borderId="0" xfId="64" applyFont="1" applyFill="1" applyBorder="1">
      <alignment/>
      <protection/>
    </xf>
    <xf numFmtId="0" fontId="61" fillId="25" borderId="0" xfId="65" applyFont="1" applyFill="1" applyBorder="1">
      <alignment/>
      <protection/>
    </xf>
    <xf numFmtId="0" fontId="35" fillId="25" borderId="0" xfId="65" applyFont="1" applyFill="1" applyBorder="1" applyAlignment="1">
      <alignment horizontal="center" vertical="top"/>
      <protection/>
    </xf>
    <xf numFmtId="0" fontId="35" fillId="25" borderId="0" xfId="64" applyFont="1" applyFill="1" applyBorder="1">
      <alignment/>
      <protection/>
    </xf>
    <xf numFmtId="0" fontId="35" fillId="25" borderId="0" xfId="64" applyFont="1" applyFill="1" applyBorder="1" applyAlignment="1">
      <alignment/>
      <protection/>
    </xf>
    <xf numFmtId="0" fontId="60" fillId="25" borderId="0" xfId="65" applyFont="1" applyFill="1" applyBorder="1" applyAlignment="1">
      <alignment vertical="center" wrapText="1"/>
      <protection/>
    </xf>
    <xf numFmtId="0" fontId="54" fillId="25" borderId="0" xfId="64" applyFont="1" applyFill="1" applyBorder="1" applyAlignment="1">
      <alignment/>
      <protection/>
    </xf>
    <xf numFmtId="14" fontId="35" fillId="25" borderId="0" xfId="65" applyNumberFormat="1" applyFont="1" applyFill="1" applyBorder="1" applyAlignment="1">
      <alignment horizontal="center"/>
      <protection/>
    </xf>
    <xf numFmtId="0" fontId="35" fillId="25" borderId="0" xfId="64" applyFont="1" applyFill="1" applyBorder="1" applyAlignment="1">
      <alignment horizontal="center" wrapText="1"/>
      <protection/>
    </xf>
    <xf numFmtId="0" fontId="35" fillId="25" borderId="0" xfId="64" applyFont="1" applyFill="1" applyBorder="1" applyAlignment="1">
      <alignment horizontal="center"/>
      <protection/>
    </xf>
    <xf numFmtId="0" fontId="57" fillId="25" borderId="0" xfId="65" applyFont="1" applyFill="1" applyBorder="1" applyAlignment="1">
      <alignment vertical="center" wrapText="1"/>
      <protection/>
    </xf>
    <xf numFmtId="0" fontId="35" fillId="25" borderId="0" xfId="64" applyFont="1" applyFill="1" applyBorder="1" applyAlignment="1">
      <alignment wrapText="1"/>
      <protection/>
    </xf>
    <xf numFmtId="0" fontId="26" fillId="25" borderId="0" xfId="64" applyFont="1" applyFill="1" applyBorder="1">
      <alignment/>
      <protection/>
    </xf>
    <xf numFmtId="0" fontId="55" fillId="25" borderId="0" xfId="65" applyFont="1" applyFill="1" applyBorder="1" applyAlignment="1">
      <alignment horizontal="center" vertical="top"/>
      <protection/>
    </xf>
    <xf numFmtId="0" fontId="55" fillId="25" borderId="0" xfId="65" applyFont="1" applyFill="1" applyBorder="1" applyAlignment="1">
      <alignment horizontal="center" vertical="center" wrapText="1"/>
      <protection/>
    </xf>
    <xf numFmtId="0" fontId="35" fillId="25" borderId="0" xfId="65" applyFont="1" applyFill="1" applyBorder="1" applyAlignment="1">
      <alignment horizontal="center" vertical="center" wrapText="1"/>
      <protection/>
    </xf>
    <xf numFmtId="0" fontId="57" fillId="25" borderId="0" xfId="64" applyFont="1" applyFill="1" applyBorder="1">
      <alignment/>
      <protection/>
    </xf>
    <xf numFmtId="0" fontId="26" fillId="25" borderId="0" xfId="64" applyFont="1" applyFill="1" applyBorder="1" applyAlignment="1">
      <alignment horizontal="center" vertical="center" wrapText="1"/>
      <protection/>
    </xf>
    <xf numFmtId="0" fontId="26" fillId="25" borderId="0" xfId="65" applyFont="1" applyFill="1" applyBorder="1" applyAlignment="1">
      <alignment horizontal="left" vertical="center" wrapText="1"/>
      <protection/>
    </xf>
    <xf numFmtId="0" fontId="26" fillId="25" borderId="0" xfId="64" applyFont="1" applyFill="1" applyBorder="1" applyAlignment="1">
      <alignment horizontal="center" wrapText="1"/>
      <protection/>
    </xf>
    <xf numFmtId="0" fontId="26" fillId="25" borderId="0" xfId="63" applyFont="1" applyFill="1" applyBorder="1">
      <alignment/>
      <protection/>
    </xf>
    <xf numFmtId="0" fontId="26" fillId="25" borderId="0" xfId="63" applyFont="1" applyFill="1" applyBorder="1" applyAlignment="1">
      <alignment horizontal="center" vertical="center"/>
      <protection/>
    </xf>
    <xf numFmtId="1" fontId="28" fillId="25" borderId="0" xfId="54" applyNumberFormat="1" applyFont="1" applyFill="1" applyBorder="1" applyAlignment="1">
      <alignment horizontal="center" vertical="center" wrapText="1"/>
      <protection/>
    </xf>
    <xf numFmtId="3" fontId="28" fillId="25" borderId="0" xfId="54" applyNumberFormat="1" applyFont="1" applyFill="1" applyBorder="1" applyAlignment="1">
      <alignment horizontal="right" vertical="center"/>
      <protection/>
    </xf>
    <xf numFmtId="0" fontId="35" fillId="25" borderId="0" xfId="54" applyFont="1" applyFill="1">
      <alignment/>
      <protection/>
    </xf>
    <xf numFmtId="0" fontId="56" fillId="25" borderId="16" xfId="54" applyFont="1" applyFill="1" applyBorder="1" applyAlignment="1">
      <alignment horizontal="center" vertical="center"/>
      <protection/>
    </xf>
    <xf numFmtId="0" fontId="52" fillId="25" borderId="0" xfId="54" applyFont="1" applyFill="1" applyBorder="1" applyAlignment="1">
      <alignment/>
      <protection/>
    </xf>
    <xf numFmtId="0" fontId="62" fillId="25" borderId="0" xfId="54" applyNumberFormat="1" applyFont="1" applyFill="1" applyBorder="1" applyAlignment="1">
      <alignment vertical="center" wrapText="1"/>
      <protection/>
    </xf>
    <xf numFmtId="0" fontId="56" fillId="25" borderId="0" xfId="63" applyFont="1" applyFill="1" applyBorder="1" applyAlignment="1">
      <alignment horizontal="left" vertical="center"/>
      <protection/>
    </xf>
    <xf numFmtId="0" fontId="61" fillId="25" borderId="0" xfId="63" applyFont="1" applyFill="1" applyBorder="1" applyAlignment="1">
      <alignment horizontal="center" vertical="center"/>
      <protection/>
    </xf>
    <xf numFmtId="0" fontId="63" fillId="0" borderId="0" xfId="0" applyFont="1" applyAlignment="1">
      <alignment/>
    </xf>
    <xf numFmtId="3" fontId="28" fillId="23" borderId="16" xfId="54" applyNumberFormat="1" applyFont="1" applyFill="1" applyBorder="1" applyAlignment="1">
      <alignment horizontal="right" vertical="center" wrapText="1"/>
      <protection/>
    </xf>
    <xf numFmtId="3" fontId="28" fillId="23" borderId="16" xfId="54" applyNumberFormat="1" applyFont="1" applyFill="1" applyBorder="1" applyAlignment="1">
      <alignment horizontal="right" vertical="center"/>
      <protection/>
    </xf>
    <xf numFmtId="3" fontId="56" fillId="23" borderId="16" xfId="63" applyNumberFormat="1" applyFont="1" applyFill="1" applyBorder="1" applyAlignment="1">
      <alignment horizontal="right" vertical="center"/>
      <protection/>
    </xf>
    <xf numFmtId="3" fontId="56" fillId="21" borderId="16" xfId="63" applyNumberFormat="1" applyFont="1" applyFill="1" applyBorder="1" applyAlignment="1">
      <alignment horizontal="right" vertical="center"/>
      <protection/>
    </xf>
    <xf numFmtId="0" fontId="56" fillId="25" borderId="0" xfId="54" applyFont="1" applyFill="1" applyBorder="1" applyAlignment="1">
      <alignment/>
      <protection/>
    </xf>
    <xf numFmtId="0" fontId="56" fillId="25" borderId="16" xfId="64" applyFont="1" applyFill="1" applyBorder="1" applyAlignment="1">
      <alignment horizontal="center" vertical="center" textRotation="90" wrapText="1"/>
      <protection/>
    </xf>
    <xf numFmtId="0" fontId="33" fillId="0" borderId="16" xfId="64" applyFont="1" applyFill="1" applyBorder="1" applyAlignment="1">
      <alignment horizontal="center" vertical="center" textRotation="90" wrapText="1"/>
      <protection/>
    </xf>
    <xf numFmtId="0" fontId="56" fillId="25" borderId="16" xfId="64" applyFont="1" applyFill="1" applyBorder="1" applyAlignment="1">
      <alignment vertical="center" textRotation="90" wrapText="1"/>
      <protection/>
    </xf>
    <xf numFmtId="0" fontId="56" fillId="25" borderId="0" xfId="54" applyFont="1" applyFill="1">
      <alignment/>
      <protection/>
    </xf>
    <xf numFmtId="0" fontId="64" fillId="25" borderId="0" xfId="63" applyFont="1" applyFill="1" applyAlignment="1">
      <alignment horizontal="center" vertical="center"/>
      <protection/>
    </xf>
    <xf numFmtId="0" fontId="64" fillId="25" borderId="0" xfId="63" applyFont="1" applyFill="1" applyBorder="1" applyAlignment="1">
      <alignment/>
      <protection/>
    </xf>
    <xf numFmtId="0" fontId="64" fillId="25" borderId="0" xfId="63" applyFont="1" applyFill="1" applyBorder="1" applyAlignment="1">
      <alignment horizontal="center" vertical="center"/>
      <protection/>
    </xf>
    <xf numFmtId="1" fontId="64" fillId="25" borderId="16" xfId="54" applyNumberFormat="1" applyFont="1" applyFill="1" applyBorder="1" applyAlignment="1">
      <alignment horizontal="center" vertical="center" wrapText="1"/>
      <protection/>
    </xf>
    <xf numFmtId="1" fontId="33" fillId="0" borderId="16" xfId="0" applyNumberFormat="1" applyFont="1" applyFill="1" applyBorder="1" applyAlignment="1">
      <alignment horizontal="center" vertical="center" wrapText="1"/>
    </xf>
    <xf numFmtId="0" fontId="56" fillId="25" borderId="16" xfId="63" applyFont="1" applyFill="1" applyBorder="1" applyAlignment="1">
      <alignment horizontal="left" vertical="center" wrapText="1"/>
      <protection/>
    </xf>
    <xf numFmtId="0" fontId="64" fillId="25" borderId="0" xfId="63" applyFont="1" applyFill="1">
      <alignment/>
      <protection/>
    </xf>
    <xf numFmtId="3" fontId="56" fillId="23" borderId="16" xfId="54" applyNumberFormat="1" applyFont="1" applyFill="1" applyBorder="1" applyAlignment="1">
      <alignment horizontal="right" vertical="center" wrapText="1"/>
      <protection/>
    </xf>
    <xf numFmtId="3" fontId="56" fillId="11" borderId="16" xfId="54" applyNumberFormat="1" applyFont="1" applyFill="1" applyBorder="1" applyAlignment="1">
      <alignment horizontal="right" vertical="center" wrapText="1"/>
      <protection/>
    </xf>
    <xf numFmtId="3" fontId="56" fillId="21" borderId="16" xfId="54" applyNumberFormat="1" applyFont="1" applyFill="1" applyBorder="1" applyAlignment="1">
      <alignment horizontal="right" vertical="center" wrapText="1"/>
      <protection/>
    </xf>
    <xf numFmtId="3" fontId="56" fillId="11" borderId="16" xfId="63" applyNumberFormat="1" applyFont="1" applyFill="1" applyBorder="1" applyAlignment="1">
      <alignment horizontal="right" vertical="center"/>
      <protection/>
    </xf>
    <xf numFmtId="3" fontId="56" fillId="21" borderId="16" xfId="54" applyNumberFormat="1" applyFont="1" applyFill="1" applyBorder="1" applyAlignment="1">
      <alignment horizontal="right" vertical="center"/>
      <protection/>
    </xf>
    <xf numFmtId="3" fontId="56" fillId="23" borderId="16" xfId="54" applyNumberFormat="1" applyFont="1" applyFill="1" applyBorder="1" applyAlignment="1">
      <alignment horizontal="right" vertical="center"/>
      <protection/>
    </xf>
    <xf numFmtId="0" fontId="64" fillId="25" borderId="0" xfId="54" applyFont="1" applyFill="1" applyAlignment="1">
      <alignment horizontal="center" vertical="center"/>
      <protection/>
    </xf>
    <xf numFmtId="0" fontId="56" fillId="25" borderId="0" xfId="54" applyNumberFormat="1" applyFont="1" applyFill="1" applyBorder="1" applyAlignment="1">
      <alignment vertical="center" wrapText="1"/>
      <protection/>
    </xf>
    <xf numFmtId="0" fontId="64" fillId="25" borderId="0" xfId="54" applyFont="1" applyFill="1" applyBorder="1" applyAlignment="1">
      <alignment/>
      <protection/>
    </xf>
    <xf numFmtId="0" fontId="34" fillId="25" borderId="0" xfId="62" applyFont="1" applyFill="1" applyBorder="1" applyAlignment="1">
      <alignment horizontal="center" vertical="center" textRotation="90" wrapText="1"/>
      <protection/>
    </xf>
    <xf numFmtId="0" fontId="64" fillId="25" borderId="0" xfId="54" applyFont="1" applyFill="1">
      <alignment/>
      <protection/>
    </xf>
    <xf numFmtId="0" fontId="64" fillId="25" borderId="0" xfId="54" applyFont="1" applyFill="1" applyBorder="1" applyAlignment="1">
      <alignment horizontal="left" vertical="center"/>
      <protection/>
    </xf>
    <xf numFmtId="0" fontId="25" fillId="24" borderId="22" xfId="57" applyFont="1" applyFill="1" applyBorder="1" applyAlignment="1">
      <alignment wrapText="1"/>
      <protection/>
    </xf>
    <xf numFmtId="49" fontId="12" fillId="0" borderId="23" xfId="0" applyNumberFormat="1" applyFont="1" applyFill="1" applyBorder="1" applyAlignment="1">
      <alignment wrapText="1"/>
    </xf>
    <xf numFmtId="0" fontId="12" fillId="0" borderId="24" xfId="0" applyFont="1" applyFill="1" applyBorder="1" applyAlignment="1">
      <alignment horizontal="right"/>
    </xf>
    <xf numFmtId="0" fontId="25" fillId="24" borderId="25" xfId="0" applyNumberFormat="1" applyFont="1" applyFill="1" applyBorder="1" applyAlignment="1">
      <alignment wrapText="1"/>
    </xf>
    <xf numFmtId="0" fontId="0" fillId="23" borderId="16" xfId="0" applyFill="1" applyBorder="1" applyAlignment="1">
      <alignment wrapText="1"/>
    </xf>
    <xf numFmtId="14" fontId="0" fillId="0" borderId="0" xfId="0" applyNumberFormat="1" applyAlignment="1">
      <alignment/>
    </xf>
    <xf numFmtId="0" fontId="0" fillId="0" borderId="26" xfId="0" applyNumberFormat="1" applyBorder="1" applyAlignment="1">
      <alignment/>
    </xf>
    <xf numFmtId="0" fontId="0" fillId="0" borderId="26" xfId="0" applyNumberFormat="1" applyBorder="1" applyAlignment="1">
      <alignment wrapText="1"/>
    </xf>
    <xf numFmtId="0" fontId="63" fillId="0" borderId="26" xfId="0" applyNumberFormat="1" applyFont="1" applyBorder="1" applyAlignment="1">
      <alignment/>
    </xf>
    <xf numFmtId="0" fontId="68" fillId="0" borderId="26" xfId="0" applyNumberFormat="1" applyFont="1" applyBorder="1" applyAlignment="1">
      <alignment/>
    </xf>
    <xf numFmtId="0" fontId="68" fillId="0" borderId="0" xfId="0" applyFont="1" applyAlignment="1">
      <alignment/>
    </xf>
    <xf numFmtId="0" fontId="18" fillId="0" borderId="15" xfId="0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 wrapText="1"/>
      <protection locked="0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5" xfId="0" applyFont="1" applyFill="1" applyBorder="1" applyAlignment="1" applyProtection="1">
      <alignment horizontal="center" wrapText="1"/>
      <protection locked="0"/>
    </xf>
    <xf numFmtId="0" fontId="66" fillId="0" borderId="0" xfId="0" applyFont="1" applyAlignment="1">
      <alignment/>
    </xf>
    <xf numFmtId="0" fontId="32" fillId="0" borderId="0" xfId="0" applyFont="1" applyAlignment="1">
      <alignment/>
    </xf>
    <xf numFmtId="0" fontId="30" fillId="25" borderId="27" xfId="0" applyFont="1" applyFill="1" applyBorder="1" applyAlignment="1" applyProtection="1">
      <alignment horizontal="center" vertical="center" wrapText="1"/>
      <protection locked="0"/>
    </xf>
    <xf numFmtId="0" fontId="30" fillId="25" borderId="28" xfId="0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 wrapText="1"/>
      <protection locked="0"/>
    </xf>
    <xf numFmtId="0" fontId="6" fillId="0" borderId="15" xfId="0" applyFont="1" applyBorder="1" applyAlignment="1" applyProtection="1">
      <alignment horizontal="center" wrapText="1"/>
      <protection locked="0"/>
    </xf>
    <xf numFmtId="0" fontId="20" fillId="0" borderId="30" xfId="0" applyFont="1" applyBorder="1" applyAlignment="1" applyProtection="1" quotePrefix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 locked="0"/>
    </xf>
    <xf numFmtId="0" fontId="18" fillId="0" borderId="14" xfId="0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 wrapText="1"/>
      <protection locked="0"/>
    </xf>
    <xf numFmtId="0" fontId="2" fillId="0" borderId="14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horizontal="center" wrapText="1"/>
      <protection locked="0"/>
    </xf>
    <xf numFmtId="0" fontId="7" fillId="0" borderId="31" xfId="61" applyFont="1" applyBorder="1" applyAlignment="1" applyProtection="1">
      <alignment horizontal="center" vertical="center" wrapText="1"/>
      <protection locked="0"/>
    </xf>
    <xf numFmtId="0" fontId="7" fillId="0" borderId="32" xfId="61" applyFont="1" applyBorder="1" applyAlignment="1" applyProtection="1">
      <alignment horizontal="center" vertical="center" wrapText="1"/>
      <protection locked="0"/>
    </xf>
    <xf numFmtId="0" fontId="7" fillId="0" borderId="33" xfId="61" applyFont="1" applyBorder="1" applyAlignment="1" applyProtection="1">
      <alignment horizontal="center" vertical="center" wrapText="1"/>
      <protection locked="0"/>
    </xf>
    <xf numFmtId="0" fontId="7" fillId="0" borderId="30" xfId="61" applyFont="1" applyBorder="1" applyAlignment="1" applyProtection="1">
      <alignment horizontal="center" vertical="center" wrapText="1"/>
      <protection locked="0"/>
    </xf>
    <xf numFmtId="0" fontId="7" fillId="0" borderId="0" xfId="61" applyFont="1" applyBorder="1" applyAlignment="1" applyProtection="1">
      <alignment horizontal="center" vertical="center" wrapText="1"/>
      <protection locked="0"/>
    </xf>
    <xf numFmtId="0" fontId="7" fillId="0" borderId="34" xfId="61" applyFont="1" applyBorder="1" applyAlignment="1" applyProtection="1">
      <alignment horizontal="center" vertical="center" wrapText="1"/>
      <protection locked="0"/>
    </xf>
    <xf numFmtId="0" fontId="30" fillId="25" borderId="35" xfId="0" applyFont="1" applyFill="1" applyBorder="1" applyAlignment="1" applyProtection="1">
      <alignment horizontal="center" vertical="center"/>
      <protection locked="0"/>
    </xf>
    <xf numFmtId="0" fontId="30" fillId="25" borderId="36" xfId="0" applyFont="1" applyFill="1" applyBorder="1" applyAlignment="1" applyProtection="1">
      <alignment horizontal="center" vertical="center"/>
      <protection locked="0"/>
    </xf>
    <xf numFmtId="0" fontId="30" fillId="25" borderId="37" xfId="0" applyFont="1" applyFill="1" applyBorder="1" applyAlignment="1" applyProtection="1">
      <alignment horizontal="center" vertical="center"/>
      <protection locked="0"/>
    </xf>
    <xf numFmtId="0" fontId="65" fillId="0" borderId="0" xfId="0" applyFont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/>
      <protection locked="0"/>
    </xf>
    <xf numFmtId="0" fontId="21" fillId="0" borderId="14" xfId="0" applyFont="1" applyBorder="1" applyAlignment="1" applyProtection="1">
      <alignment horizontal="center"/>
      <protection locked="0"/>
    </xf>
    <xf numFmtId="0" fontId="21" fillId="0" borderId="15" xfId="0" applyFont="1" applyBorder="1" applyAlignment="1" applyProtection="1">
      <alignment horizontal="center"/>
      <protection locked="0"/>
    </xf>
    <xf numFmtId="0" fontId="30" fillId="25" borderId="36" xfId="61" applyFont="1" applyFill="1" applyBorder="1" applyAlignment="1" applyProtection="1">
      <alignment horizontal="center" vertical="center" wrapText="1"/>
      <protection locked="0"/>
    </xf>
    <xf numFmtId="0" fontId="30" fillId="25" borderId="37" xfId="61" applyFont="1" applyFill="1" applyBorder="1" applyAlignment="1" applyProtection="1">
      <alignment horizontal="center" vertical="center" wrapText="1"/>
      <protection locked="0"/>
    </xf>
    <xf numFmtId="0" fontId="30" fillId="25" borderId="35" xfId="0" applyFont="1" applyFill="1" applyBorder="1" applyAlignment="1" applyProtection="1">
      <alignment horizontal="center" vertical="center" wrapText="1"/>
      <protection locked="0"/>
    </xf>
    <xf numFmtId="0" fontId="30" fillId="25" borderId="36" xfId="0" applyFont="1" applyFill="1" applyBorder="1" applyAlignment="1" applyProtection="1">
      <alignment horizontal="center" vertical="center" wrapText="1"/>
      <protection locked="0"/>
    </xf>
    <xf numFmtId="0" fontId="30" fillId="25" borderId="37" xfId="0" applyFont="1" applyFill="1" applyBorder="1" applyAlignment="1" applyProtection="1">
      <alignment horizontal="center" vertical="center" wrapText="1"/>
      <protection locked="0"/>
    </xf>
    <xf numFmtId="0" fontId="12" fillId="25" borderId="31" xfId="0" applyFont="1" applyFill="1" applyBorder="1" applyAlignment="1">
      <alignment horizontal="center" vertical="center" wrapText="1"/>
    </xf>
    <xf numFmtId="0" fontId="12" fillId="25" borderId="32" xfId="0" applyFont="1" applyFill="1" applyBorder="1" applyAlignment="1">
      <alignment horizontal="center" vertical="center" wrapText="1"/>
    </xf>
    <xf numFmtId="0" fontId="12" fillId="25" borderId="33" xfId="0" applyFont="1" applyFill="1" applyBorder="1" applyAlignment="1">
      <alignment horizontal="center" vertical="center" wrapText="1"/>
    </xf>
    <xf numFmtId="0" fontId="12" fillId="25" borderId="30" xfId="0" applyFont="1" applyFill="1" applyBorder="1" applyAlignment="1">
      <alignment horizontal="center" vertical="center" wrapText="1"/>
    </xf>
    <xf numFmtId="0" fontId="12" fillId="25" borderId="0" xfId="0" applyFont="1" applyFill="1" applyAlignment="1">
      <alignment horizontal="center" vertical="center" wrapText="1"/>
    </xf>
    <xf numFmtId="0" fontId="12" fillId="25" borderId="34" xfId="0" applyFont="1" applyFill="1" applyBorder="1" applyAlignment="1">
      <alignment horizontal="center" vertical="center" wrapText="1"/>
    </xf>
    <xf numFmtId="0" fontId="12" fillId="25" borderId="10" xfId="0" applyFont="1" applyFill="1" applyBorder="1" applyAlignment="1">
      <alignment horizontal="center" vertical="center" wrapText="1"/>
    </xf>
    <xf numFmtId="0" fontId="12" fillId="25" borderId="11" xfId="0" applyFont="1" applyFill="1" applyBorder="1" applyAlignment="1">
      <alignment horizontal="center" vertical="center" wrapText="1"/>
    </xf>
    <xf numFmtId="0" fontId="12" fillId="25" borderId="12" xfId="0" applyFont="1" applyFill="1" applyBorder="1" applyAlignment="1">
      <alignment horizontal="center" vertical="center" wrapText="1"/>
    </xf>
    <xf numFmtId="0" fontId="19" fillId="23" borderId="13" xfId="0" applyFont="1" applyFill="1" applyBorder="1" applyAlignment="1" applyProtection="1">
      <alignment horizontal="center" wrapText="1"/>
      <protection locked="0"/>
    </xf>
    <xf numFmtId="0" fontId="19" fillId="23" borderId="14" xfId="0" applyFont="1" applyFill="1" applyBorder="1" applyAlignment="1" applyProtection="1">
      <alignment horizontal="center" wrapText="1"/>
      <protection locked="0"/>
    </xf>
    <xf numFmtId="0" fontId="19" fillId="23" borderId="15" xfId="0" applyFont="1" applyFill="1" applyBorder="1" applyAlignment="1" applyProtection="1">
      <alignment horizontal="center" wrapText="1"/>
      <protection locked="0"/>
    </xf>
    <xf numFmtId="0" fontId="5" fillId="25" borderId="28" xfId="61" applyFont="1" applyFill="1" applyBorder="1" applyAlignment="1" applyProtection="1">
      <alignment horizontal="center" vertical="center" wrapText="1"/>
      <protection locked="0"/>
    </xf>
    <xf numFmtId="0" fontId="5" fillId="25" borderId="38" xfId="61" applyFont="1" applyFill="1" applyBorder="1" applyAlignment="1" applyProtection="1">
      <alignment horizontal="center" vertical="center" wrapText="1"/>
      <protection locked="0"/>
    </xf>
    <xf numFmtId="0" fontId="5" fillId="25" borderId="39" xfId="61" applyFont="1" applyFill="1" applyBorder="1" applyAlignment="1" applyProtection="1">
      <alignment horizontal="center" vertical="center" wrapText="1"/>
      <protection locked="0"/>
    </xf>
    <xf numFmtId="0" fontId="5" fillId="25" borderId="24" xfId="61" applyFont="1" applyFill="1" applyBorder="1" applyAlignment="1" applyProtection="1">
      <alignment horizontal="center" vertical="center" wrapText="1"/>
      <protection locked="0"/>
    </xf>
    <xf numFmtId="0" fontId="30" fillId="25" borderId="39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60" fillId="25" borderId="0" xfId="0" applyFont="1" applyFill="1" applyAlignment="1" applyProtection="1">
      <alignment horizontal="left" wrapText="1"/>
      <protection locked="0"/>
    </xf>
    <xf numFmtId="0" fontId="30" fillId="25" borderId="28" xfId="61" applyFont="1" applyFill="1" applyBorder="1" applyAlignment="1" applyProtection="1">
      <alignment horizontal="center" vertical="center" wrapText="1"/>
      <protection locked="0"/>
    </xf>
    <xf numFmtId="0" fontId="30" fillId="25" borderId="38" xfId="61" applyFont="1" applyFill="1" applyBorder="1" applyAlignment="1" applyProtection="1">
      <alignment horizontal="center" vertical="center" wrapText="1"/>
      <protection locked="0"/>
    </xf>
    <xf numFmtId="0" fontId="30" fillId="25" borderId="39" xfId="61" applyFont="1" applyFill="1" applyBorder="1" applyAlignment="1" applyProtection="1">
      <alignment horizontal="center" vertical="center" wrapText="1"/>
      <protection locked="0"/>
    </xf>
    <xf numFmtId="0" fontId="30" fillId="25" borderId="24" xfId="61" applyFont="1" applyFill="1" applyBorder="1" applyAlignment="1" applyProtection="1">
      <alignment horizontal="center" vertical="center" wrapText="1"/>
      <protection locked="0"/>
    </xf>
    <xf numFmtId="0" fontId="30" fillId="25" borderId="23" xfId="0" applyFont="1" applyFill="1" applyBorder="1" applyAlignment="1" applyProtection="1">
      <alignment horizontal="center" vertical="center" wrapText="1"/>
      <protection locked="0"/>
    </xf>
    <xf numFmtId="0" fontId="5" fillId="25" borderId="27" xfId="0" applyFont="1" applyFill="1" applyBorder="1" applyAlignment="1" applyProtection="1">
      <alignment horizontal="center" vertical="center" wrapText="1"/>
      <protection locked="0"/>
    </xf>
    <xf numFmtId="0" fontId="5" fillId="25" borderId="28" xfId="0" applyFont="1" applyFill="1" applyBorder="1" applyAlignment="1" applyProtection="1">
      <alignment horizontal="center" vertical="center" wrapText="1"/>
      <protection locked="0"/>
    </xf>
    <xf numFmtId="0" fontId="5" fillId="25" borderId="39" xfId="0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wrapText="1"/>
      <protection locked="0"/>
    </xf>
    <xf numFmtId="0" fontId="20" fillId="0" borderId="14" xfId="0" applyFont="1" applyBorder="1" applyAlignment="1" applyProtection="1">
      <alignment horizontal="center" wrapText="1"/>
      <protection locked="0"/>
    </xf>
    <xf numFmtId="0" fontId="20" fillId="0" borderId="15" xfId="0" applyFont="1" applyBorder="1" applyAlignment="1" applyProtection="1">
      <alignment horizontal="center" wrapText="1"/>
      <protection locked="0"/>
    </xf>
    <xf numFmtId="0" fontId="11" fillId="0" borderId="13" xfId="0" applyFont="1" applyBorder="1" applyAlignment="1" applyProtection="1">
      <alignment horizontal="center" vertical="top"/>
      <protection locked="0"/>
    </xf>
    <xf numFmtId="0" fontId="11" fillId="0" borderId="14" xfId="0" applyFont="1" applyBorder="1" applyAlignment="1" applyProtection="1">
      <alignment horizontal="center" vertical="top"/>
      <protection locked="0"/>
    </xf>
    <xf numFmtId="0" fontId="11" fillId="0" borderId="15" xfId="0" applyFont="1" applyBorder="1" applyAlignment="1" applyProtection="1">
      <alignment horizontal="center" vertical="top"/>
      <protection locked="0"/>
    </xf>
    <xf numFmtId="0" fontId="21" fillId="0" borderId="13" xfId="0" applyFont="1" applyBorder="1" applyAlignment="1" applyProtection="1">
      <alignment horizontal="center" wrapText="1"/>
      <protection locked="0"/>
    </xf>
    <xf numFmtId="0" fontId="5" fillId="25" borderId="23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wrapText="1"/>
      <protection locked="0"/>
    </xf>
    <xf numFmtId="0" fontId="10" fillId="0" borderId="14" xfId="0" applyFont="1" applyBorder="1" applyAlignment="1" applyProtection="1">
      <alignment horizontal="center" wrapText="1"/>
      <protection locked="0"/>
    </xf>
    <xf numFmtId="0" fontId="10" fillId="0" borderId="15" xfId="0" applyFont="1" applyBorder="1" applyAlignment="1" applyProtection="1">
      <alignment horizontal="center" wrapText="1"/>
      <protection locked="0"/>
    </xf>
    <xf numFmtId="0" fontId="23" fillId="0" borderId="14" xfId="0" applyFont="1" applyBorder="1" applyAlignment="1" applyProtection="1">
      <alignment/>
      <protection locked="0"/>
    </xf>
    <xf numFmtId="0" fontId="23" fillId="0" borderId="15" xfId="0" applyFont="1" applyBorder="1" applyAlignment="1" applyProtection="1">
      <alignment/>
      <protection locked="0"/>
    </xf>
    <xf numFmtId="0" fontId="26" fillId="25" borderId="21" xfId="54" applyFont="1" applyFill="1" applyBorder="1" applyAlignment="1">
      <alignment horizontal="left" vertical="top" wrapText="1"/>
      <protection/>
    </xf>
    <xf numFmtId="0" fontId="26" fillId="25" borderId="21" xfId="54" applyFont="1" applyFill="1" applyBorder="1" applyAlignment="1">
      <alignment horizontal="left" vertical="top" wrapText="1"/>
      <protection/>
    </xf>
    <xf numFmtId="0" fontId="54" fillId="25" borderId="40" xfId="63" applyFont="1" applyFill="1" applyBorder="1" applyAlignment="1">
      <alignment horizontal="left" wrapText="1"/>
      <protection/>
    </xf>
    <xf numFmtId="0" fontId="54" fillId="25" borderId="41" xfId="63" applyFont="1" applyFill="1" applyBorder="1" applyAlignment="1">
      <alignment horizontal="left" wrapText="1"/>
      <protection/>
    </xf>
    <xf numFmtId="0" fontId="54" fillId="25" borderId="42" xfId="63" applyFont="1" applyFill="1" applyBorder="1" applyAlignment="1">
      <alignment horizontal="left" wrapText="1"/>
      <protection/>
    </xf>
    <xf numFmtId="1" fontId="56" fillId="25" borderId="16" xfId="54" applyNumberFormat="1" applyFont="1" applyFill="1" applyBorder="1" applyAlignment="1">
      <alignment horizontal="center" vertical="center" wrapText="1"/>
      <protection/>
    </xf>
    <xf numFmtId="0" fontId="29" fillId="25" borderId="0" xfId="54" applyNumberFormat="1" applyFont="1" applyFill="1" applyBorder="1" applyAlignment="1">
      <alignment horizontal="left" vertical="center" wrapText="1"/>
      <protection/>
    </xf>
    <xf numFmtId="0" fontId="56" fillId="25" borderId="16" xfId="54" applyFont="1" applyFill="1" applyBorder="1" applyAlignment="1">
      <alignment horizontal="center" vertical="center" wrapText="1"/>
      <protection/>
    </xf>
    <xf numFmtId="0" fontId="57" fillId="25" borderId="43" xfId="54" applyFont="1" applyFill="1" applyBorder="1" applyAlignment="1">
      <alignment horizontal="center" vertical="center" textRotation="90" wrapText="1"/>
      <protection/>
    </xf>
    <xf numFmtId="0" fontId="57" fillId="25" borderId="20" xfId="54" applyFont="1" applyFill="1" applyBorder="1" applyAlignment="1">
      <alignment horizontal="center" vertical="center" textRotation="90" wrapText="1"/>
      <protection/>
    </xf>
    <xf numFmtId="0" fontId="67" fillId="25" borderId="43" xfId="54" applyFont="1" applyFill="1" applyBorder="1" applyAlignment="1">
      <alignment horizontal="center" vertical="center" textRotation="90" wrapText="1"/>
      <protection/>
    </xf>
    <xf numFmtId="0" fontId="67" fillId="25" borderId="20" xfId="54" applyFont="1" applyFill="1" applyBorder="1" applyAlignment="1">
      <alignment horizontal="center" vertical="center" textRotation="90" wrapText="1"/>
      <protection/>
    </xf>
    <xf numFmtId="0" fontId="57" fillId="25" borderId="16" xfId="54" applyFont="1" applyFill="1" applyBorder="1" applyAlignment="1">
      <alignment horizontal="center" vertical="center" wrapText="1"/>
      <protection/>
    </xf>
    <xf numFmtId="1" fontId="28" fillId="25" borderId="43" xfId="54" applyNumberFormat="1" applyFont="1" applyFill="1" applyBorder="1" applyAlignment="1">
      <alignment horizontal="center" vertical="center" wrapText="1"/>
      <protection/>
    </xf>
    <xf numFmtId="1" fontId="28" fillId="25" borderId="20" xfId="54" applyNumberFormat="1" applyFont="1" applyFill="1" applyBorder="1" applyAlignment="1">
      <alignment horizontal="center" vertical="center" wrapText="1"/>
      <protection/>
    </xf>
    <xf numFmtId="0" fontId="28" fillId="25" borderId="16" xfId="54" applyFont="1" applyFill="1" applyBorder="1" applyAlignment="1">
      <alignment horizontal="center" vertical="center" wrapText="1"/>
      <protection/>
    </xf>
    <xf numFmtId="0" fontId="57" fillId="25" borderId="40" xfId="63" applyFont="1" applyFill="1" applyBorder="1" applyAlignment="1">
      <alignment horizontal="left"/>
      <protection/>
    </xf>
    <xf numFmtId="0" fontId="57" fillId="25" borderId="41" xfId="63" applyFont="1" applyFill="1" applyBorder="1" applyAlignment="1">
      <alignment horizontal="left"/>
      <protection/>
    </xf>
    <xf numFmtId="0" fontId="57" fillId="25" borderId="42" xfId="63" applyFont="1" applyFill="1" applyBorder="1" applyAlignment="1">
      <alignment horizontal="left"/>
      <protection/>
    </xf>
    <xf numFmtId="0" fontId="56" fillId="25" borderId="16" xfId="64" applyFont="1" applyFill="1" applyBorder="1" applyAlignment="1">
      <alignment horizontal="center" vertical="center" textRotation="90" wrapText="1"/>
      <protection/>
    </xf>
    <xf numFmtId="0" fontId="56" fillId="25" borderId="16" xfId="54" applyNumberFormat="1" applyFont="1" applyFill="1" applyBorder="1" applyAlignment="1">
      <alignment horizontal="center" vertical="center" wrapText="1"/>
      <protection/>
    </xf>
    <xf numFmtId="0" fontId="55" fillId="25" borderId="21" xfId="63" applyFont="1" applyFill="1" applyBorder="1" applyAlignment="1">
      <alignment horizontal="left"/>
      <protection/>
    </xf>
    <xf numFmtId="0" fontId="29" fillId="25" borderId="0" xfId="54" applyNumberFormat="1" applyFont="1" applyFill="1" applyBorder="1" applyAlignment="1">
      <alignment horizontal="left" vertical="top" wrapText="1"/>
      <protection/>
    </xf>
    <xf numFmtId="0" fontId="54" fillId="25" borderId="0" xfId="63" applyFont="1" applyFill="1" applyBorder="1" applyAlignment="1">
      <alignment horizontal="left" wrapText="1"/>
      <protection/>
    </xf>
    <xf numFmtId="0" fontId="56" fillId="25" borderId="40" xfId="54" applyNumberFormat="1" applyFont="1" applyFill="1" applyBorder="1" applyAlignment="1">
      <alignment horizontal="center" vertical="center" wrapText="1"/>
      <protection/>
    </xf>
    <xf numFmtId="0" fontId="56" fillId="25" borderId="42" xfId="54" applyNumberFormat="1" applyFont="1" applyFill="1" applyBorder="1" applyAlignment="1">
      <alignment horizontal="center" vertical="center" wrapText="1"/>
      <protection/>
    </xf>
    <xf numFmtId="0" fontId="56" fillId="25" borderId="41" xfId="54" applyNumberFormat="1" applyFont="1" applyFill="1" applyBorder="1" applyAlignment="1">
      <alignment horizontal="center" vertical="center" wrapText="1"/>
      <protection/>
    </xf>
    <xf numFmtId="188" fontId="57" fillId="25" borderId="44" xfId="65" applyNumberFormat="1" applyFont="1" applyFill="1" applyBorder="1" applyAlignment="1">
      <alignment horizontal="center" vertical="center" wrapText="1"/>
      <protection/>
    </xf>
    <xf numFmtId="187" fontId="57" fillId="25" borderId="44" xfId="65" applyNumberFormat="1" applyFont="1" applyFill="1" applyBorder="1" applyAlignment="1">
      <alignment horizontal="center" vertical="center" wrapText="1"/>
      <protection/>
    </xf>
    <xf numFmtId="0" fontId="29" fillId="25" borderId="44" xfId="54" applyNumberFormat="1" applyFont="1" applyFill="1" applyBorder="1" applyAlignment="1">
      <alignment horizontal="left" vertical="center" wrapText="1"/>
      <protection/>
    </xf>
    <xf numFmtId="0" fontId="56" fillId="25" borderId="43" xfId="64" applyFont="1" applyFill="1" applyBorder="1" applyAlignment="1">
      <alignment horizontal="center" vertical="center" textRotation="90" wrapText="1"/>
      <protection/>
    </xf>
    <xf numFmtId="0" fontId="56" fillId="25" borderId="20" xfId="64" applyFont="1" applyFill="1" applyBorder="1" applyAlignment="1">
      <alignment horizontal="center" vertical="center" textRotation="90" wrapText="1"/>
      <protection/>
    </xf>
    <xf numFmtId="0" fontId="54" fillId="25" borderId="0" xfId="64" applyFont="1" applyFill="1" applyBorder="1" applyAlignment="1">
      <alignment horizontal="center"/>
      <protection/>
    </xf>
    <xf numFmtId="1" fontId="56" fillId="25" borderId="43" xfId="54" applyNumberFormat="1" applyFont="1" applyFill="1" applyBorder="1" applyAlignment="1">
      <alignment horizontal="center" vertical="center" wrapText="1"/>
      <protection/>
    </xf>
    <xf numFmtId="1" fontId="56" fillId="25" borderId="45" xfId="54" applyNumberFormat="1" applyFont="1" applyFill="1" applyBorder="1" applyAlignment="1">
      <alignment horizontal="center" vertical="center" wrapText="1"/>
      <protection/>
    </xf>
    <xf numFmtId="1" fontId="56" fillId="25" borderId="20" xfId="54" applyNumberFormat="1" applyFont="1" applyFill="1" applyBorder="1" applyAlignment="1">
      <alignment horizontal="center" vertical="center" wrapText="1"/>
      <protection/>
    </xf>
    <xf numFmtId="0" fontId="57" fillId="25" borderId="0" xfId="65" applyFont="1" applyFill="1" applyBorder="1" applyAlignment="1">
      <alignment horizontal="left" vertical="center" wrapText="1"/>
      <protection/>
    </xf>
    <xf numFmtId="0" fontId="35" fillId="25" borderId="21" xfId="54" applyFont="1" applyFill="1" applyBorder="1" applyAlignment="1">
      <alignment horizontal="left" vertical="center" wrapText="1"/>
      <protection/>
    </xf>
    <xf numFmtId="0" fontId="57" fillId="25" borderId="0" xfId="54" applyFont="1" applyFill="1" applyBorder="1" applyAlignment="1">
      <alignment horizontal="left" vertical="center" wrapText="1"/>
      <protection/>
    </xf>
    <xf numFmtId="0" fontId="70" fillId="25" borderId="0" xfId="64" applyFont="1" applyFill="1" applyBorder="1" applyAlignment="1">
      <alignment horizontal="left" wrapText="1"/>
      <protection/>
    </xf>
    <xf numFmtId="0" fontId="70" fillId="25" borderId="44" xfId="64" applyFont="1" applyFill="1" applyBorder="1" applyAlignment="1">
      <alignment horizontal="left" wrapText="1"/>
      <protection/>
    </xf>
    <xf numFmtId="0" fontId="71" fillId="25" borderId="44" xfId="65" applyFont="1" applyFill="1" applyBorder="1" applyAlignment="1">
      <alignment horizontal="left" wrapText="1"/>
      <protection/>
    </xf>
    <xf numFmtId="0" fontId="34" fillId="25" borderId="0" xfId="62" applyFont="1" applyFill="1" applyBorder="1" applyAlignment="1">
      <alignment horizontal="center" vertical="center" textRotation="90" wrapText="1"/>
      <protection/>
    </xf>
    <xf numFmtId="0" fontId="33" fillId="25" borderId="0" xfId="62" applyFont="1" applyFill="1" applyBorder="1" applyAlignment="1">
      <alignment horizontal="center" vertical="center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 5" xfId="58"/>
    <cellStyle name="Обычный 6" xfId="59"/>
    <cellStyle name="Обычный 7" xfId="60"/>
    <cellStyle name="Обычный_f2r_Шаблон ф.№1-АП_рай_2004_рег" xfId="61"/>
    <cellStyle name="Обычный_k3_Шаблон ф.10-а_2005" xfId="62"/>
    <cellStyle name="Обычный_k4_Шаблон ф.10.1_2005" xfId="63"/>
    <cellStyle name="Обычный_k7_Шаблон ф.10.3_2005" xfId="64"/>
    <cellStyle name="Обычный_Шаблон формы №8_2003 2 2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24997000396251678"/>
    <pageSetUpPr fitToPage="1"/>
  </sheetPr>
  <dimension ref="A1:O32"/>
  <sheetViews>
    <sheetView showGridLines="0" zoomScale="85" zoomScaleNormal="85" zoomScaleSheetLayoutView="100" zoomScalePageLayoutView="0" workbookViewId="0" topLeftCell="A1">
      <selection activeCell="D19" sqref="D19:K19"/>
    </sheetView>
  </sheetViews>
  <sheetFormatPr defaultColWidth="9.140625" defaultRowHeight="12.75"/>
  <cols>
    <col min="1" max="5" width="9.140625" style="2" customWidth="1"/>
    <col min="6" max="6" width="13.28125" style="2" customWidth="1"/>
    <col min="7" max="7" width="9.8515625" style="2" customWidth="1"/>
    <col min="8" max="8" width="12.7109375" style="2" customWidth="1"/>
    <col min="9" max="9" width="9.00390625" style="2" customWidth="1"/>
    <col min="10" max="10" width="6.7109375" style="2" customWidth="1"/>
    <col min="11" max="13" width="9.140625" style="2" customWidth="1"/>
    <col min="14" max="14" width="18.57421875" style="2" customWidth="1"/>
    <col min="15" max="15" width="10.28125" style="2" bestFit="1" customWidth="1"/>
    <col min="16" max="16384" width="9.140625" style="2" customWidth="1"/>
  </cols>
  <sheetData>
    <row r="1" spans="1:15" ht="16.5" thickBot="1">
      <c r="A1" s="53" t="str">
        <f>"k10s-"&amp;VLOOKUP(G6,Коды_периодов,2,FALSE)&amp;"-"&amp;I6&amp;"-"&amp;VLOOKUP(D19,Коды_судебные,2,FALSE)</f>
        <v>k10s-Y-2023-73OS0000</v>
      </c>
      <c r="B1" s="1"/>
      <c r="H1" s="176" t="s">
        <v>755</v>
      </c>
      <c r="I1" s="177"/>
      <c r="J1" s="177"/>
      <c r="K1" s="177"/>
      <c r="L1" s="177"/>
      <c r="M1" s="177"/>
      <c r="N1" s="177"/>
      <c r="O1" s="166">
        <v>45117</v>
      </c>
    </row>
    <row r="2" spans="4:13" ht="13.5" customHeight="1" thickBot="1">
      <c r="D2" s="190" t="s">
        <v>498</v>
      </c>
      <c r="E2" s="191"/>
      <c r="F2" s="191"/>
      <c r="G2" s="191"/>
      <c r="H2" s="191"/>
      <c r="I2" s="191"/>
      <c r="J2" s="191"/>
      <c r="K2" s="191"/>
      <c r="L2" s="192"/>
      <c r="M2" s="3"/>
    </row>
    <row r="3" spans="5:13" ht="13.5" thickBot="1">
      <c r="E3" s="4"/>
      <c r="F3" s="4"/>
      <c r="G3" s="4"/>
      <c r="H3" s="4"/>
      <c r="I3" s="4"/>
      <c r="J3" s="4"/>
      <c r="K3" s="4"/>
      <c r="L3" s="4"/>
      <c r="M3" s="5"/>
    </row>
    <row r="4" spans="4:13" ht="12.75" customHeight="1">
      <c r="D4" s="193" t="s">
        <v>492</v>
      </c>
      <c r="E4" s="194"/>
      <c r="F4" s="194"/>
      <c r="G4" s="194"/>
      <c r="H4" s="194"/>
      <c r="I4" s="194"/>
      <c r="J4" s="194"/>
      <c r="K4" s="194"/>
      <c r="L4" s="195"/>
      <c r="M4" s="3"/>
    </row>
    <row r="5" spans="4:13" ht="12.75">
      <c r="D5" s="196"/>
      <c r="E5" s="197"/>
      <c r="F5" s="197"/>
      <c r="G5" s="197"/>
      <c r="H5" s="197"/>
      <c r="I5" s="197"/>
      <c r="J5" s="197"/>
      <c r="K5" s="197"/>
      <c r="L5" s="198"/>
      <c r="M5" s="3"/>
    </row>
    <row r="6" spans="4:14" ht="18.75" customHeight="1" thickBot="1">
      <c r="D6" s="6"/>
      <c r="E6" s="7"/>
      <c r="F6" s="37" t="s">
        <v>499</v>
      </c>
      <c r="G6" s="38">
        <v>12</v>
      </c>
      <c r="H6" s="39" t="s">
        <v>500</v>
      </c>
      <c r="I6" s="38">
        <v>2023</v>
      </c>
      <c r="J6" s="40" t="s">
        <v>501</v>
      </c>
      <c r="K6" s="26"/>
      <c r="L6" s="8"/>
      <c r="M6" s="186" t="str">
        <f>IF(COUNTIF('ФЛК (обязательный)'!A2:A720,"Неверно!")&gt;0,"Ошибки ФЛК!"," ")</f>
        <v> </v>
      </c>
      <c r="N6" s="187"/>
    </row>
    <row r="7" spans="5:14" ht="12.75">
      <c r="E7" s="9"/>
      <c r="F7" s="9"/>
      <c r="G7" s="9"/>
      <c r="H7" s="9"/>
      <c r="I7" s="9"/>
      <c r="J7" s="9"/>
      <c r="K7" s="9"/>
      <c r="L7" s="9"/>
      <c r="M7" s="202" t="str">
        <f>IF((COUNTIF('ФЛК (информационный)'!H2:H168,"Внести подтверждение к нарушенному информационному ФЛК")&gt;0),"Ошибки инф. ФЛК!"," ")</f>
        <v> </v>
      </c>
      <c r="N7" s="202"/>
    </row>
    <row r="8" spans="1:9" ht="13.5" thickBot="1">
      <c r="A8" s="5"/>
      <c r="B8" s="5"/>
      <c r="C8" s="5"/>
      <c r="D8" s="5"/>
      <c r="E8" s="5"/>
      <c r="F8" s="5"/>
      <c r="G8" s="5"/>
      <c r="H8" s="5"/>
      <c r="I8" s="5"/>
    </row>
    <row r="9" spans="1:14" s="5" customFormat="1" ht="16.5" thickBot="1">
      <c r="A9" s="199" t="s">
        <v>502</v>
      </c>
      <c r="B9" s="200"/>
      <c r="C9" s="200"/>
      <c r="D9" s="200" t="s">
        <v>503</v>
      </c>
      <c r="E9" s="200"/>
      <c r="F9" s="200"/>
      <c r="G9" s="200" t="s">
        <v>504</v>
      </c>
      <c r="H9" s="201"/>
      <c r="I9" s="19"/>
      <c r="J9" s="20"/>
      <c r="K9" s="188" t="s">
        <v>518</v>
      </c>
      <c r="L9" s="189"/>
      <c r="M9" s="189"/>
      <c r="N9" s="172"/>
    </row>
    <row r="10" spans="1:14" s="5" customFormat="1" ht="13.5" customHeight="1" thickBot="1">
      <c r="A10" s="208" t="s">
        <v>480</v>
      </c>
      <c r="B10" s="209"/>
      <c r="C10" s="209"/>
      <c r="D10" s="209"/>
      <c r="E10" s="209"/>
      <c r="F10" s="209"/>
      <c r="G10" s="209"/>
      <c r="H10" s="210"/>
      <c r="I10" s="21"/>
      <c r="J10" s="20"/>
      <c r="K10" s="173" t="s">
        <v>505</v>
      </c>
      <c r="L10" s="174"/>
      <c r="M10" s="174"/>
      <c r="N10" s="175"/>
    </row>
    <row r="11" spans="1:14" s="5" customFormat="1" ht="13.5" customHeight="1">
      <c r="A11" s="178" t="s">
        <v>746</v>
      </c>
      <c r="B11" s="179"/>
      <c r="C11" s="179"/>
      <c r="D11" s="179" t="s">
        <v>507</v>
      </c>
      <c r="E11" s="179"/>
      <c r="F11" s="179"/>
      <c r="G11" s="231" t="s">
        <v>595</v>
      </c>
      <c r="H11" s="232"/>
      <c r="I11" s="21"/>
      <c r="J11" s="20"/>
      <c r="K11" s="211" t="s">
        <v>847</v>
      </c>
      <c r="L11" s="212"/>
      <c r="M11" s="212"/>
      <c r="N11" s="213"/>
    </row>
    <row r="12" spans="1:14" s="5" customFormat="1" ht="21.75" customHeight="1" thickBot="1">
      <c r="A12" s="235" t="s">
        <v>517</v>
      </c>
      <c r="B12" s="227"/>
      <c r="C12" s="227"/>
      <c r="D12" s="227"/>
      <c r="E12" s="227"/>
      <c r="F12" s="227"/>
      <c r="G12" s="233"/>
      <c r="H12" s="234"/>
      <c r="I12" s="21"/>
      <c r="J12" s="20"/>
      <c r="K12" s="214"/>
      <c r="L12" s="215"/>
      <c r="M12" s="215"/>
      <c r="N12" s="216"/>
    </row>
    <row r="13" spans="1:14" s="5" customFormat="1" ht="17.25" customHeight="1" thickBot="1">
      <c r="A13" s="208" t="s">
        <v>506</v>
      </c>
      <c r="B13" s="209"/>
      <c r="C13" s="209"/>
      <c r="D13" s="209"/>
      <c r="E13" s="209"/>
      <c r="F13" s="209"/>
      <c r="G13" s="209"/>
      <c r="H13" s="210"/>
      <c r="I13" s="21"/>
      <c r="J13" s="20"/>
      <c r="K13" s="214"/>
      <c r="L13" s="215"/>
      <c r="M13" s="215"/>
      <c r="N13" s="216"/>
    </row>
    <row r="14" spans="1:14" s="5" customFormat="1" ht="30" customHeight="1">
      <c r="A14" s="236" t="s">
        <v>747</v>
      </c>
      <c r="B14" s="237"/>
      <c r="C14" s="237"/>
      <c r="D14" s="237" t="s">
        <v>507</v>
      </c>
      <c r="E14" s="237"/>
      <c r="F14" s="237"/>
      <c r="G14" s="223" t="s">
        <v>748</v>
      </c>
      <c r="H14" s="224"/>
      <c r="I14" s="21"/>
      <c r="J14" s="20"/>
      <c r="K14" s="214"/>
      <c r="L14" s="215"/>
      <c r="M14" s="215"/>
      <c r="N14" s="216"/>
    </row>
    <row r="15" spans="1:14" s="5" customFormat="1" ht="35.25" customHeight="1" thickBot="1">
      <c r="A15" s="246" t="s">
        <v>749</v>
      </c>
      <c r="B15" s="238"/>
      <c r="C15" s="238"/>
      <c r="D15" s="238"/>
      <c r="E15" s="238"/>
      <c r="F15" s="238"/>
      <c r="G15" s="225"/>
      <c r="H15" s="226"/>
      <c r="I15" s="21"/>
      <c r="J15" s="20"/>
      <c r="K15" s="214"/>
      <c r="L15" s="215"/>
      <c r="M15" s="215"/>
      <c r="N15" s="216"/>
    </row>
    <row r="16" spans="1:14" s="5" customFormat="1" ht="36" customHeight="1" thickBot="1">
      <c r="A16" s="208" t="s">
        <v>508</v>
      </c>
      <c r="B16" s="209"/>
      <c r="C16" s="209"/>
      <c r="D16" s="209" t="s">
        <v>509</v>
      </c>
      <c r="E16" s="209"/>
      <c r="F16" s="209"/>
      <c r="G16" s="206" t="s">
        <v>597</v>
      </c>
      <c r="H16" s="207"/>
      <c r="I16" s="21"/>
      <c r="J16" s="28"/>
      <c r="K16" s="217"/>
      <c r="L16" s="218"/>
      <c r="M16" s="218"/>
      <c r="N16" s="219"/>
    </row>
    <row r="17" spans="1:14" s="5" customFormat="1" ht="12.75">
      <c r="A17" s="27"/>
      <c r="B17" s="27"/>
      <c r="C17" s="27"/>
      <c r="D17" s="27"/>
      <c r="E17" s="27"/>
      <c r="F17" s="27"/>
      <c r="G17" s="29"/>
      <c r="H17" s="29"/>
      <c r="I17" s="21"/>
      <c r="J17" s="28"/>
      <c r="K17" s="30"/>
      <c r="L17" s="30"/>
      <c r="M17" s="30"/>
      <c r="N17" s="30"/>
    </row>
    <row r="18" spans="1:15" ht="24" customHeight="1" thickBot="1">
      <c r="A18" s="11"/>
      <c r="B18" s="11"/>
      <c r="C18" s="11"/>
      <c r="D18" s="11"/>
      <c r="E18" s="11"/>
      <c r="F18" s="11"/>
      <c r="G18" s="11"/>
      <c r="H18" s="11"/>
      <c r="I18" s="11"/>
      <c r="J18" s="12"/>
      <c r="K18" s="13"/>
      <c r="L18" s="13"/>
      <c r="M18" s="33"/>
      <c r="N18" s="13"/>
      <c r="O18" s="5"/>
    </row>
    <row r="19" spans="1:14" ht="26.25" customHeight="1" thickBot="1">
      <c r="A19" s="245" t="s">
        <v>481</v>
      </c>
      <c r="B19" s="204"/>
      <c r="C19" s="205"/>
      <c r="D19" s="220" t="s">
        <v>692</v>
      </c>
      <c r="E19" s="221"/>
      <c r="F19" s="221"/>
      <c r="G19" s="221"/>
      <c r="H19" s="221"/>
      <c r="I19" s="221"/>
      <c r="J19" s="221"/>
      <c r="K19" s="222"/>
      <c r="L19" s="10"/>
      <c r="M19" s="34" t="s">
        <v>1183</v>
      </c>
      <c r="N19" s="10"/>
    </row>
    <row r="20" spans="1:14" ht="18" customHeight="1" thickBot="1">
      <c r="A20" s="203" t="s">
        <v>512</v>
      </c>
      <c r="B20" s="204"/>
      <c r="C20" s="205"/>
      <c r="D20" s="184"/>
      <c r="E20" s="184"/>
      <c r="F20" s="184"/>
      <c r="G20" s="184"/>
      <c r="H20" s="184"/>
      <c r="I20" s="184"/>
      <c r="J20" s="184"/>
      <c r="K20" s="185"/>
      <c r="L20" s="10"/>
      <c r="M20" s="35" t="s">
        <v>1184</v>
      </c>
      <c r="N20" s="10"/>
    </row>
    <row r="21" spans="1:14" ht="13.5" thickBot="1">
      <c r="A21" s="14"/>
      <c r="B21" s="15"/>
      <c r="C21" s="15"/>
      <c r="D21" s="228"/>
      <c r="E21" s="228"/>
      <c r="F21" s="228"/>
      <c r="G21" s="228"/>
      <c r="H21" s="228"/>
      <c r="I21" s="228"/>
      <c r="J21" s="228"/>
      <c r="K21" s="229"/>
      <c r="L21" s="10"/>
      <c r="M21" s="36" t="s">
        <v>1185</v>
      </c>
      <c r="N21" s="10"/>
    </row>
    <row r="22" spans="1:14" ht="13.5" thickBot="1">
      <c r="A22" s="181" t="s">
        <v>510</v>
      </c>
      <c r="B22" s="182"/>
      <c r="C22" s="182"/>
      <c r="D22" s="182"/>
      <c r="E22" s="183"/>
      <c r="F22" s="181" t="s">
        <v>511</v>
      </c>
      <c r="G22" s="182"/>
      <c r="H22" s="182"/>
      <c r="I22" s="182"/>
      <c r="J22" s="182"/>
      <c r="K22" s="183"/>
      <c r="L22" s="10"/>
      <c r="M22" s="36" t="s">
        <v>1186</v>
      </c>
      <c r="N22" s="10"/>
    </row>
    <row r="23" spans="1:14" ht="13.5" thickBot="1">
      <c r="A23" s="242">
        <v>1</v>
      </c>
      <c r="B23" s="243"/>
      <c r="C23" s="243"/>
      <c r="D23" s="243"/>
      <c r="E23" s="244"/>
      <c r="F23" s="242">
        <v>2</v>
      </c>
      <c r="G23" s="243"/>
      <c r="H23" s="243"/>
      <c r="I23" s="243"/>
      <c r="J23" s="243"/>
      <c r="K23" s="244"/>
      <c r="L23" s="10"/>
      <c r="M23" s="35" t="s">
        <v>1187</v>
      </c>
      <c r="N23" s="10"/>
    </row>
    <row r="24" spans="1:14" ht="13.5" thickBot="1">
      <c r="A24" s="180"/>
      <c r="B24" s="180"/>
      <c r="C24" s="180"/>
      <c r="D24" s="180"/>
      <c r="E24" s="180"/>
      <c r="F24" s="180"/>
      <c r="G24" s="180"/>
      <c r="H24" s="181"/>
      <c r="I24" s="182"/>
      <c r="J24" s="182"/>
      <c r="K24" s="183"/>
      <c r="L24" s="10"/>
      <c r="M24" s="36"/>
      <c r="N24" s="10"/>
    </row>
    <row r="25" spans="1:14" ht="13.5" thickBo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0"/>
      <c r="N25" s="10"/>
    </row>
    <row r="26" spans="1:14" ht="13.5" thickBot="1">
      <c r="A26" s="203" t="s">
        <v>489</v>
      </c>
      <c r="B26" s="204"/>
      <c r="C26" s="205"/>
      <c r="D26" s="239"/>
      <c r="E26" s="240"/>
      <c r="F26" s="240"/>
      <c r="G26" s="240"/>
      <c r="H26" s="240"/>
      <c r="I26" s="240"/>
      <c r="J26" s="240"/>
      <c r="K26" s="241"/>
      <c r="L26" s="10"/>
      <c r="N26" s="10"/>
    </row>
    <row r="27" spans="1:14" ht="13.5" thickBot="1">
      <c r="A27" s="31"/>
      <c r="B27" s="32"/>
      <c r="C27" s="32"/>
      <c r="D27" s="17"/>
      <c r="E27" s="17"/>
      <c r="F27" s="17"/>
      <c r="G27" s="17"/>
      <c r="H27" s="17"/>
      <c r="I27" s="17"/>
      <c r="J27" s="17"/>
      <c r="K27" s="18"/>
      <c r="L27" s="50" t="s">
        <v>703</v>
      </c>
      <c r="M27" s="23"/>
      <c r="N27" s="24">
        <f ca="1">TODAY()</f>
        <v>45321</v>
      </c>
    </row>
    <row r="28" spans="1:14" ht="19.5" thickBot="1">
      <c r="A28" s="203" t="s">
        <v>512</v>
      </c>
      <c r="B28" s="250"/>
      <c r="C28" s="251"/>
      <c r="D28" s="247"/>
      <c r="E28" s="248"/>
      <c r="F28" s="248"/>
      <c r="G28" s="248"/>
      <c r="H28" s="248"/>
      <c r="I28" s="248"/>
      <c r="J28" s="248"/>
      <c r="K28" s="249"/>
      <c r="L28" s="50" t="s">
        <v>704</v>
      </c>
      <c r="M28" s="10"/>
      <c r="N28" s="25" t="str">
        <f>IF(D19=0," ",VLOOKUP(D19,Коды_судебные,2,0))&amp;IF(D19=0," "," s")</f>
        <v>73OS0000 s</v>
      </c>
    </row>
    <row r="30" spans="1:14" ht="15" customHeight="1">
      <c r="A30" s="230" t="s">
        <v>750</v>
      </c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</row>
    <row r="31" spans="1:14" ht="12.75">
      <c r="A31" s="230"/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</row>
    <row r="32" spans="1:14" ht="20.25" customHeight="1">
      <c r="A32" s="230"/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</row>
  </sheetData>
  <sheetProtection/>
  <mergeCells count="42">
    <mergeCell ref="A15:C15"/>
    <mergeCell ref="D28:K28"/>
    <mergeCell ref="D24:E24"/>
    <mergeCell ref="A28:C28"/>
    <mergeCell ref="D16:F16"/>
    <mergeCell ref="A26:C26"/>
    <mergeCell ref="A23:E23"/>
    <mergeCell ref="A24:C24"/>
    <mergeCell ref="A22:E22"/>
    <mergeCell ref="D21:K21"/>
    <mergeCell ref="A30:N32"/>
    <mergeCell ref="G11:H12"/>
    <mergeCell ref="A12:C12"/>
    <mergeCell ref="A13:H13"/>
    <mergeCell ref="A14:C14"/>
    <mergeCell ref="D14:F15"/>
    <mergeCell ref="D26:K26"/>
    <mergeCell ref="F23:K23"/>
    <mergeCell ref="M7:N7"/>
    <mergeCell ref="A20:C20"/>
    <mergeCell ref="G16:H16"/>
    <mergeCell ref="A10:H10"/>
    <mergeCell ref="K11:N16"/>
    <mergeCell ref="D19:K19"/>
    <mergeCell ref="G14:H15"/>
    <mergeCell ref="A16:C16"/>
    <mergeCell ref="D11:F12"/>
    <mergeCell ref="A19:C19"/>
    <mergeCell ref="D4:L5"/>
    <mergeCell ref="A9:C9"/>
    <mergeCell ref="D9:F9"/>
    <mergeCell ref="G9:H9"/>
    <mergeCell ref="H1:N1"/>
    <mergeCell ref="A11:C11"/>
    <mergeCell ref="F24:G24"/>
    <mergeCell ref="H24:K24"/>
    <mergeCell ref="D20:K20"/>
    <mergeCell ref="M6:N6"/>
    <mergeCell ref="K9:N9"/>
    <mergeCell ref="K10:N10"/>
    <mergeCell ref="F22:K22"/>
    <mergeCell ref="D2:L2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Наименование_отчетного_периода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19:K19">
      <formula1>Наименование_суда</formula1>
    </dataValidation>
  </dataValidations>
  <printOptions/>
  <pageMargins left="0.984251968503937" right="0.7874015748031497" top="0.7874015748031497" bottom="0.7874015748031497" header="0.5118110236220472" footer="0.5118110236220472"/>
  <pageSetup fitToHeight="1" fitToWidth="1" horizontalDpi="600" verticalDpi="600" orientation="landscape" paperSize="9" scale="8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1:P119"/>
  <sheetViews>
    <sheetView view="pageBreakPreview" zoomScale="40" zoomScaleNormal="70" zoomScaleSheetLayoutView="40" zoomScalePageLayoutView="0" workbookViewId="0" topLeftCell="A22">
      <selection activeCell="A69" sqref="A69"/>
    </sheetView>
  </sheetViews>
  <sheetFormatPr defaultColWidth="9.140625" defaultRowHeight="12.75"/>
  <cols>
    <col min="1" max="1" width="41.7109375" style="58" customWidth="1"/>
    <col min="2" max="2" width="8.00390625" style="57" customWidth="1"/>
    <col min="3" max="3" width="18.421875" style="56" customWidth="1"/>
    <col min="4" max="4" width="15.28125" style="55" customWidth="1"/>
    <col min="5" max="5" width="17.421875" style="55" customWidth="1"/>
    <col min="6" max="6" width="15.8515625" style="55" customWidth="1"/>
    <col min="7" max="7" width="15.7109375" style="55" customWidth="1"/>
    <col min="8" max="8" width="15.28125" style="55" customWidth="1"/>
    <col min="9" max="9" width="16.8515625" style="55" customWidth="1"/>
    <col min="10" max="10" width="14.7109375" style="55" customWidth="1"/>
    <col min="11" max="11" width="15.57421875" style="55" customWidth="1"/>
    <col min="12" max="12" width="25.00390625" style="55" customWidth="1"/>
    <col min="13" max="13" width="15.00390625" style="55" customWidth="1"/>
    <col min="14" max="14" width="15.57421875" style="55" customWidth="1"/>
    <col min="15" max="15" width="14.421875" style="55" customWidth="1"/>
    <col min="16" max="16" width="16.28125" style="55" customWidth="1"/>
    <col min="17" max="16384" width="9.140625" style="55" customWidth="1"/>
  </cols>
  <sheetData>
    <row r="1" spans="1:16" ht="18.75" customHeight="1">
      <c r="A1" s="75" t="s">
        <v>513</v>
      </c>
      <c r="B1" s="78"/>
      <c r="C1" s="77"/>
      <c r="G1" s="254" t="str">
        <f>IF('Титул ф.10.5'!D19=0," ",'Титул ф.10.5'!D19)</f>
        <v>Ульяновский областной суд </v>
      </c>
      <c r="H1" s="255"/>
      <c r="I1" s="255"/>
      <c r="J1" s="255"/>
      <c r="K1" s="256"/>
      <c r="P1" s="76" t="s">
        <v>518</v>
      </c>
    </row>
    <row r="2" spans="1:9" ht="20.25">
      <c r="A2" s="75" t="s">
        <v>514</v>
      </c>
      <c r="B2" s="74"/>
      <c r="C2" s="73"/>
      <c r="G2" s="268" t="s">
        <v>756</v>
      </c>
      <c r="H2" s="269"/>
      <c r="I2" s="270"/>
    </row>
    <row r="3" spans="1:9" ht="18" customHeight="1">
      <c r="A3" s="75" t="s">
        <v>515</v>
      </c>
      <c r="B3" s="74"/>
      <c r="C3" s="73"/>
      <c r="G3" s="268"/>
      <c r="H3" s="269"/>
      <c r="I3" s="270"/>
    </row>
    <row r="4" spans="1:16" s="72" customFormat="1" ht="102.75" customHeight="1">
      <c r="A4" s="258" t="s">
        <v>753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</row>
    <row r="5" spans="1:16" s="60" customFormat="1" ht="195.75" customHeight="1">
      <c r="A5" s="257" t="s">
        <v>719</v>
      </c>
      <c r="B5" s="265" t="s">
        <v>565</v>
      </c>
      <c r="C5" s="257" t="s">
        <v>564</v>
      </c>
      <c r="D5" s="257"/>
      <c r="E5" s="257" t="s">
        <v>477</v>
      </c>
      <c r="F5" s="257"/>
      <c r="G5" s="259" t="s">
        <v>478</v>
      </c>
      <c r="H5" s="259"/>
      <c r="I5" s="260" t="s">
        <v>718</v>
      </c>
      <c r="J5" s="259" t="s">
        <v>479</v>
      </c>
      <c r="K5" s="259"/>
      <c r="L5" s="262" t="s">
        <v>717</v>
      </c>
      <c r="M5" s="264" t="s">
        <v>607</v>
      </c>
      <c r="N5" s="264"/>
      <c r="O5" s="267" t="s">
        <v>716</v>
      </c>
      <c r="P5" s="267"/>
    </row>
    <row r="6" spans="1:16" s="60" customFormat="1" ht="183" customHeight="1">
      <c r="A6" s="257"/>
      <c r="B6" s="266"/>
      <c r="C6" s="71" t="s">
        <v>486</v>
      </c>
      <c r="D6" s="71" t="s">
        <v>715</v>
      </c>
      <c r="E6" s="71" t="s">
        <v>520</v>
      </c>
      <c r="F6" s="71" t="s">
        <v>715</v>
      </c>
      <c r="G6" s="71" t="s">
        <v>520</v>
      </c>
      <c r="H6" s="71" t="s">
        <v>715</v>
      </c>
      <c r="I6" s="261"/>
      <c r="J6" s="71" t="s">
        <v>520</v>
      </c>
      <c r="K6" s="71" t="s">
        <v>715</v>
      </c>
      <c r="L6" s="263"/>
      <c r="M6" s="70" t="s">
        <v>521</v>
      </c>
      <c r="N6" s="70" t="s">
        <v>715</v>
      </c>
      <c r="O6" s="70" t="s">
        <v>521</v>
      </c>
      <c r="P6" s="70" t="s">
        <v>715</v>
      </c>
    </row>
    <row r="7" spans="1:16" s="66" customFormat="1" ht="21" customHeight="1">
      <c r="A7" s="69" t="s">
        <v>516</v>
      </c>
      <c r="B7" s="69" t="s">
        <v>714</v>
      </c>
      <c r="C7" s="68">
        <v>1</v>
      </c>
      <c r="D7" s="68">
        <v>2</v>
      </c>
      <c r="E7" s="68">
        <v>3</v>
      </c>
      <c r="F7" s="68">
        <v>4</v>
      </c>
      <c r="G7" s="67">
        <v>5</v>
      </c>
      <c r="H7" s="67">
        <v>6</v>
      </c>
      <c r="I7" s="67">
        <v>7</v>
      </c>
      <c r="J7" s="67">
        <v>8</v>
      </c>
      <c r="K7" s="67">
        <v>9</v>
      </c>
      <c r="L7" s="67">
        <v>10</v>
      </c>
      <c r="M7" s="67">
        <v>11</v>
      </c>
      <c r="N7" s="67">
        <v>12</v>
      </c>
      <c r="O7" s="67">
        <v>13</v>
      </c>
      <c r="P7" s="67">
        <v>14</v>
      </c>
    </row>
    <row r="8" spans="1:16" s="66" customFormat="1" ht="21" customHeight="1">
      <c r="A8" s="65" t="s">
        <v>713</v>
      </c>
      <c r="B8" s="61">
        <v>1</v>
      </c>
      <c r="C8" s="133">
        <v>0</v>
      </c>
      <c r="D8" s="133">
        <v>0</v>
      </c>
      <c r="E8" s="133">
        <v>0</v>
      </c>
      <c r="F8" s="133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</row>
    <row r="9" spans="1:16" s="64" customFormat="1" ht="26.25" customHeight="1">
      <c r="A9" s="65" t="s">
        <v>522</v>
      </c>
      <c r="B9" s="61">
        <v>2</v>
      </c>
      <c r="C9" s="135">
        <v>0</v>
      </c>
      <c r="D9" s="135">
        <v>0</v>
      </c>
      <c r="E9" s="135">
        <v>0</v>
      </c>
      <c r="F9" s="135">
        <v>0</v>
      </c>
      <c r="G9" s="135">
        <v>0</v>
      </c>
      <c r="H9" s="135">
        <v>0</v>
      </c>
      <c r="I9" s="135">
        <v>0</v>
      </c>
      <c r="J9" s="135">
        <v>0</v>
      </c>
      <c r="K9" s="135">
        <v>0</v>
      </c>
      <c r="L9" s="135">
        <v>0</v>
      </c>
      <c r="M9" s="135">
        <v>0</v>
      </c>
      <c r="N9" s="135">
        <v>0</v>
      </c>
      <c r="O9" s="135">
        <v>0</v>
      </c>
      <c r="P9" s="135">
        <v>0</v>
      </c>
    </row>
    <row r="10" spans="1:16" s="60" customFormat="1" ht="24.75" customHeight="1">
      <c r="A10" s="63" t="s">
        <v>523</v>
      </c>
      <c r="B10" s="61">
        <v>3</v>
      </c>
      <c r="C10" s="135">
        <v>0</v>
      </c>
      <c r="D10" s="135">
        <v>0</v>
      </c>
      <c r="E10" s="135">
        <v>0</v>
      </c>
      <c r="F10" s="135">
        <v>0</v>
      </c>
      <c r="G10" s="135">
        <v>0</v>
      </c>
      <c r="H10" s="135">
        <v>0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35">
        <v>0</v>
      </c>
      <c r="O10" s="135">
        <v>0</v>
      </c>
      <c r="P10" s="135">
        <v>0</v>
      </c>
    </row>
    <row r="11" spans="1:16" s="60" customFormat="1" ht="24.75" customHeight="1">
      <c r="A11" s="63" t="s">
        <v>524</v>
      </c>
      <c r="B11" s="61">
        <v>4</v>
      </c>
      <c r="C11" s="135">
        <v>0</v>
      </c>
      <c r="D11" s="135">
        <v>0</v>
      </c>
      <c r="E11" s="135">
        <v>0</v>
      </c>
      <c r="F11" s="135">
        <v>0</v>
      </c>
      <c r="G11" s="135">
        <v>0</v>
      </c>
      <c r="H11" s="135">
        <v>0</v>
      </c>
      <c r="I11" s="135">
        <v>0</v>
      </c>
      <c r="J11" s="135">
        <v>0</v>
      </c>
      <c r="K11" s="135">
        <v>0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</row>
    <row r="12" spans="1:16" s="60" customFormat="1" ht="24.75" customHeight="1">
      <c r="A12" s="63" t="s">
        <v>525</v>
      </c>
      <c r="B12" s="61">
        <v>5</v>
      </c>
      <c r="C12" s="135">
        <v>0</v>
      </c>
      <c r="D12" s="135">
        <v>0</v>
      </c>
      <c r="E12" s="135">
        <v>0</v>
      </c>
      <c r="F12" s="135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35">
        <v>0</v>
      </c>
      <c r="P12" s="135">
        <v>0</v>
      </c>
    </row>
    <row r="13" spans="1:16" s="60" customFormat="1" ht="24.75" customHeight="1">
      <c r="A13" s="63" t="s">
        <v>526</v>
      </c>
      <c r="B13" s="61">
        <v>6</v>
      </c>
      <c r="C13" s="135">
        <v>0</v>
      </c>
      <c r="D13" s="135">
        <v>0</v>
      </c>
      <c r="E13" s="135">
        <v>0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135">
        <v>0</v>
      </c>
      <c r="O13" s="135">
        <v>0</v>
      </c>
      <c r="P13" s="135">
        <v>0</v>
      </c>
    </row>
    <row r="14" spans="1:16" s="60" customFormat="1" ht="24.75" customHeight="1">
      <c r="A14" s="63" t="s">
        <v>527</v>
      </c>
      <c r="B14" s="61">
        <v>7</v>
      </c>
      <c r="C14" s="135">
        <v>0</v>
      </c>
      <c r="D14" s="135">
        <v>0</v>
      </c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135">
        <v>0</v>
      </c>
      <c r="O14" s="135">
        <v>0</v>
      </c>
      <c r="P14" s="135">
        <v>0</v>
      </c>
    </row>
    <row r="15" spans="1:16" s="60" customFormat="1" ht="24.75" customHeight="1">
      <c r="A15" s="63" t="s">
        <v>528</v>
      </c>
      <c r="B15" s="61">
        <v>8</v>
      </c>
      <c r="C15" s="135">
        <v>0</v>
      </c>
      <c r="D15" s="135">
        <v>0</v>
      </c>
      <c r="E15" s="135">
        <v>0</v>
      </c>
      <c r="F15" s="135">
        <v>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35">
        <v>0</v>
      </c>
      <c r="P15" s="135">
        <v>0</v>
      </c>
    </row>
    <row r="16" spans="1:16" s="60" customFormat="1" ht="24.75" customHeight="1">
      <c r="A16" s="63" t="s">
        <v>529</v>
      </c>
      <c r="B16" s="61">
        <v>9</v>
      </c>
      <c r="C16" s="135">
        <v>0</v>
      </c>
      <c r="D16" s="135">
        <v>0</v>
      </c>
      <c r="E16" s="135">
        <v>0</v>
      </c>
      <c r="F16" s="135">
        <v>0</v>
      </c>
      <c r="G16" s="135">
        <v>0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135">
        <v>0</v>
      </c>
      <c r="O16" s="135">
        <v>0</v>
      </c>
      <c r="P16" s="135">
        <v>0</v>
      </c>
    </row>
    <row r="17" spans="1:16" s="60" customFormat="1" ht="24.75" customHeight="1">
      <c r="A17" s="63" t="s">
        <v>530</v>
      </c>
      <c r="B17" s="61">
        <v>10</v>
      </c>
      <c r="C17" s="135">
        <v>0</v>
      </c>
      <c r="D17" s="135">
        <v>0</v>
      </c>
      <c r="E17" s="135">
        <v>0</v>
      </c>
      <c r="F17" s="135">
        <v>0</v>
      </c>
      <c r="G17" s="135">
        <v>0</v>
      </c>
      <c r="H17" s="135">
        <v>0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35">
        <v>0</v>
      </c>
      <c r="O17" s="135">
        <v>0</v>
      </c>
      <c r="P17" s="135">
        <v>0</v>
      </c>
    </row>
    <row r="18" spans="1:16" s="60" customFormat="1" ht="24.75" customHeight="1">
      <c r="A18" s="63" t="s">
        <v>531</v>
      </c>
      <c r="B18" s="61">
        <v>11</v>
      </c>
      <c r="C18" s="135">
        <v>0</v>
      </c>
      <c r="D18" s="135">
        <v>0</v>
      </c>
      <c r="E18" s="135">
        <v>0</v>
      </c>
      <c r="F18" s="135">
        <v>0</v>
      </c>
      <c r="G18" s="135">
        <v>0</v>
      </c>
      <c r="H18" s="135">
        <v>0</v>
      </c>
      <c r="I18" s="135">
        <v>0</v>
      </c>
      <c r="J18" s="135">
        <v>0</v>
      </c>
      <c r="K18" s="135">
        <v>0</v>
      </c>
      <c r="L18" s="135">
        <v>0</v>
      </c>
      <c r="M18" s="135">
        <v>0</v>
      </c>
      <c r="N18" s="135">
        <v>0</v>
      </c>
      <c r="O18" s="135">
        <v>0</v>
      </c>
      <c r="P18" s="135">
        <v>0</v>
      </c>
    </row>
    <row r="19" spans="1:16" s="60" customFormat="1" ht="24.75" customHeight="1">
      <c r="A19" s="63" t="s">
        <v>532</v>
      </c>
      <c r="B19" s="61">
        <v>12</v>
      </c>
      <c r="C19" s="135">
        <v>0</v>
      </c>
      <c r="D19" s="135">
        <v>0</v>
      </c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  <c r="O19" s="135">
        <v>0</v>
      </c>
      <c r="P19" s="135">
        <v>0</v>
      </c>
    </row>
    <row r="20" spans="1:16" s="60" customFormat="1" ht="24.75" customHeight="1">
      <c r="A20" s="63" t="s">
        <v>533</v>
      </c>
      <c r="B20" s="61">
        <v>13</v>
      </c>
      <c r="C20" s="135">
        <v>0</v>
      </c>
      <c r="D20" s="135">
        <v>0</v>
      </c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135">
        <v>0</v>
      </c>
      <c r="L20" s="135">
        <v>0</v>
      </c>
      <c r="M20" s="135">
        <v>0</v>
      </c>
      <c r="N20" s="135">
        <v>0</v>
      </c>
      <c r="O20" s="135">
        <v>0</v>
      </c>
      <c r="P20" s="135">
        <v>0</v>
      </c>
    </row>
    <row r="21" spans="1:16" s="60" customFormat="1" ht="24.75" customHeight="1">
      <c r="A21" s="63" t="s">
        <v>534</v>
      </c>
      <c r="B21" s="61">
        <v>14</v>
      </c>
      <c r="C21" s="135">
        <v>0</v>
      </c>
      <c r="D21" s="135">
        <v>0</v>
      </c>
      <c r="E21" s="135">
        <v>0</v>
      </c>
      <c r="F21" s="135">
        <v>0</v>
      </c>
      <c r="G21" s="135">
        <v>0</v>
      </c>
      <c r="H21" s="135">
        <v>0</v>
      </c>
      <c r="I21" s="135">
        <v>0</v>
      </c>
      <c r="J21" s="135">
        <v>0</v>
      </c>
      <c r="K21" s="135">
        <v>0</v>
      </c>
      <c r="L21" s="135">
        <v>0</v>
      </c>
      <c r="M21" s="135">
        <v>0</v>
      </c>
      <c r="N21" s="135">
        <v>0</v>
      </c>
      <c r="O21" s="135">
        <v>0</v>
      </c>
      <c r="P21" s="135">
        <v>0</v>
      </c>
    </row>
    <row r="22" spans="1:16" s="60" customFormat="1" ht="24.75" customHeight="1">
      <c r="A22" s="63" t="s">
        <v>535</v>
      </c>
      <c r="B22" s="61">
        <v>15</v>
      </c>
      <c r="C22" s="135">
        <v>0</v>
      </c>
      <c r="D22" s="135">
        <v>0</v>
      </c>
      <c r="E22" s="135">
        <v>0</v>
      </c>
      <c r="F22" s="135">
        <v>0</v>
      </c>
      <c r="G22" s="135">
        <v>0</v>
      </c>
      <c r="H22" s="135">
        <v>0</v>
      </c>
      <c r="I22" s="135">
        <v>0</v>
      </c>
      <c r="J22" s="135">
        <v>0</v>
      </c>
      <c r="K22" s="135">
        <v>0</v>
      </c>
      <c r="L22" s="135">
        <v>0</v>
      </c>
      <c r="M22" s="135">
        <v>0</v>
      </c>
      <c r="N22" s="135">
        <v>0</v>
      </c>
      <c r="O22" s="135">
        <v>0</v>
      </c>
      <c r="P22" s="135">
        <v>0</v>
      </c>
    </row>
    <row r="23" spans="1:16" s="60" customFormat="1" ht="84.75" customHeight="1">
      <c r="A23" s="63" t="s">
        <v>712</v>
      </c>
      <c r="B23" s="61">
        <v>16</v>
      </c>
      <c r="C23" s="136">
        <v>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</row>
    <row r="24" spans="1:16" s="60" customFormat="1" ht="60" customHeight="1">
      <c r="A24" s="63" t="s">
        <v>711</v>
      </c>
      <c r="B24" s="61">
        <v>17</v>
      </c>
      <c r="C24" s="135">
        <v>0</v>
      </c>
      <c r="D24" s="135">
        <v>0</v>
      </c>
      <c r="E24" s="135">
        <v>0</v>
      </c>
      <c r="F24" s="135">
        <v>0</v>
      </c>
      <c r="G24" s="135">
        <v>0</v>
      </c>
      <c r="H24" s="135">
        <v>0</v>
      </c>
      <c r="I24" s="135">
        <v>0</v>
      </c>
      <c r="J24" s="135">
        <v>0</v>
      </c>
      <c r="K24" s="135">
        <v>0</v>
      </c>
      <c r="L24" s="135">
        <v>0</v>
      </c>
      <c r="M24" s="135">
        <v>0</v>
      </c>
      <c r="N24" s="135">
        <v>0</v>
      </c>
      <c r="O24" s="135">
        <v>0</v>
      </c>
      <c r="P24" s="135">
        <v>0</v>
      </c>
    </row>
    <row r="25" spans="1:16" s="60" customFormat="1" ht="24.75" customHeight="1">
      <c r="A25" s="63" t="s">
        <v>536</v>
      </c>
      <c r="B25" s="61">
        <v>18</v>
      </c>
      <c r="C25" s="135">
        <v>0</v>
      </c>
      <c r="D25" s="135">
        <v>11</v>
      </c>
      <c r="E25" s="135">
        <v>0</v>
      </c>
      <c r="F25" s="135">
        <v>0</v>
      </c>
      <c r="G25" s="135">
        <v>0</v>
      </c>
      <c r="H25" s="135">
        <v>11</v>
      </c>
      <c r="I25" s="135">
        <v>0</v>
      </c>
      <c r="J25" s="135">
        <v>0</v>
      </c>
      <c r="K25" s="135">
        <v>0</v>
      </c>
      <c r="L25" s="135">
        <v>0</v>
      </c>
      <c r="M25" s="135">
        <v>0</v>
      </c>
      <c r="N25" s="135">
        <v>0</v>
      </c>
      <c r="O25" s="135">
        <v>0</v>
      </c>
      <c r="P25" s="135">
        <v>0</v>
      </c>
    </row>
    <row r="26" spans="1:16" s="60" customFormat="1" ht="24.75" customHeight="1">
      <c r="A26" s="63" t="s">
        <v>523</v>
      </c>
      <c r="B26" s="61">
        <v>19</v>
      </c>
      <c r="C26" s="135">
        <v>0</v>
      </c>
      <c r="D26" s="135">
        <v>11</v>
      </c>
      <c r="E26" s="135">
        <v>0</v>
      </c>
      <c r="F26" s="135">
        <v>0</v>
      </c>
      <c r="G26" s="135">
        <v>0</v>
      </c>
      <c r="H26" s="135">
        <v>11</v>
      </c>
      <c r="I26" s="135">
        <v>0</v>
      </c>
      <c r="J26" s="135">
        <v>0</v>
      </c>
      <c r="K26" s="135">
        <v>0</v>
      </c>
      <c r="L26" s="135">
        <v>0</v>
      </c>
      <c r="M26" s="135">
        <v>0</v>
      </c>
      <c r="N26" s="135">
        <v>0</v>
      </c>
      <c r="O26" s="135">
        <v>0</v>
      </c>
      <c r="P26" s="135">
        <v>0</v>
      </c>
    </row>
    <row r="27" spans="1:16" s="60" customFormat="1" ht="60" customHeight="1">
      <c r="A27" s="63" t="s">
        <v>710</v>
      </c>
      <c r="B27" s="61">
        <v>20</v>
      </c>
      <c r="C27" s="136">
        <v>0</v>
      </c>
      <c r="D27" s="136">
        <v>0</v>
      </c>
      <c r="E27" s="136">
        <v>0</v>
      </c>
      <c r="F27" s="136">
        <v>0</v>
      </c>
      <c r="G27" s="136">
        <v>0</v>
      </c>
      <c r="H27" s="136">
        <v>0</v>
      </c>
      <c r="I27" s="136">
        <v>0</v>
      </c>
      <c r="J27" s="136">
        <v>0</v>
      </c>
      <c r="K27" s="136">
        <v>0</v>
      </c>
      <c r="L27" s="136">
        <v>0</v>
      </c>
      <c r="M27" s="136">
        <v>0</v>
      </c>
      <c r="N27" s="136">
        <v>0</v>
      </c>
      <c r="O27" s="136">
        <v>0</v>
      </c>
      <c r="P27" s="136">
        <v>0</v>
      </c>
    </row>
    <row r="28" spans="1:16" s="60" customFormat="1" ht="24.75" customHeight="1">
      <c r="A28" s="63" t="s">
        <v>525</v>
      </c>
      <c r="B28" s="61">
        <v>21</v>
      </c>
      <c r="C28" s="135">
        <v>0</v>
      </c>
      <c r="D28" s="135">
        <v>0</v>
      </c>
      <c r="E28" s="135">
        <v>0</v>
      </c>
      <c r="F28" s="135">
        <v>0</v>
      </c>
      <c r="G28" s="135">
        <v>0</v>
      </c>
      <c r="H28" s="135">
        <v>0</v>
      </c>
      <c r="I28" s="135">
        <v>0</v>
      </c>
      <c r="J28" s="135">
        <v>0</v>
      </c>
      <c r="K28" s="135">
        <v>0</v>
      </c>
      <c r="L28" s="135">
        <v>0</v>
      </c>
      <c r="M28" s="135">
        <v>0</v>
      </c>
      <c r="N28" s="135">
        <v>0</v>
      </c>
      <c r="O28" s="135">
        <v>0</v>
      </c>
      <c r="P28" s="135">
        <v>0</v>
      </c>
    </row>
    <row r="29" spans="1:16" s="60" customFormat="1" ht="24.75" customHeight="1">
      <c r="A29" s="63" t="s">
        <v>537</v>
      </c>
      <c r="B29" s="61">
        <v>22</v>
      </c>
      <c r="C29" s="135">
        <v>2</v>
      </c>
      <c r="D29" s="135">
        <v>0</v>
      </c>
      <c r="E29" s="135">
        <v>0</v>
      </c>
      <c r="F29" s="135">
        <v>0</v>
      </c>
      <c r="G29" s="135">
        <v>2</v>
      </c>
      <c r="H29" s="135">
        <v>0</v>
      </c>
      <c r="I29" s="135">
        <v>0</v>
      </c>
      <c r="J29" s="135">
        <v>0</v>
      </c>
      <c r="K29" s="135">
        <v>0</v>
      </c>
      <c r="L29" s="135">
        <v>0</v>
      </c>
      <c r="M29" s="135">
        <v>0</v>
      </c>
      <c r="N29" s="135">
        <v>0</v>
      </c>
      <c r="O29" s="135">
        <v>0</v>
      </c>
      <c r="P29" s="135">
        <v>0</v>
      </c>
    </row>
    <row r="30" spans="1:16" s="60" customFormat="1" ht="24.75" customHeight="1">
      <c r="A30" s="63" t="s">
        <v>538</v>
      </c>
      <c r="B30" s="61">
        <v>23</v>
      </c>
      <c r="C30" s="135">
        <v>2</v>
      </c>
      <c r="D30" s="135">
        <v>0</v>
      </c>
      <c r="E30" s="135">
        <v>0</v>
      </c>
      <c r="F30" s="135">
        <v>0</v>
      </c>
      <c r="G30" s="135">
        <v>2</v>
      </c>
      <c r="H30" s="135">
        <v>0</v>
      </c>
      <c r="I30" s="135">
        <v>0</v>
      </c>
      <c r="J30" s="135">
        <v>0</v>
      </c>
      <c r="K30" s="135">
        <v>0</v>
      </c>
      <c r="L30" s="135">
        <v>0</v>
      </c>
      <c r="M30" s="135">
        <v>0</v>
      </c>
      <c r="N30" s="135">
        <v>0</v>
      </c>
      <c r="O30" s="135">
        <v>0</v>
      </c>
      <c r="P30" s="135">
        <v>0</v>
      </c>
    </row>
    <row r="31" spans="1:16" s="60" customFormat="1" ht="24.75" customHeight="1">
      <c r="A31" s="63" t="s">
        <v>539</v>
      </c>
      <c r="B31" s="61">
        <v>24</v>
      </c>
      <c r="C31" s="135">
        <v>0</v>
      </c>
      <c r="D31" s="135">
        <v>0</v>
      </c>
      <c r="E31" s="135">
        <v>0</v>
      </c>
      <c r="F31" s="135">
        <v>0</v>
      </c>
      <c r="G31" s="135">
        <v>0</v>
      </c>
      <c r="H31" s="135">
        <v>0</v>
      </c>
      <c r="I31" s="135">
        <v>0</v>
      </c>
      <c r="J31" s="135">
        <v>0</v>
      </c>
      <c r="K31" s="135">
        <v>0</v>
      </c>
      <c r="L31" s="135">
        <v>0</v>
      </c>
      <c r="M31" s="135">
        <v>0</v>
      </c>
      <c r="N31" s="135">
        <v>0</v>
      </c>
      <c r="O31" s="135">
        <v>0</v>
      </c>
      <c r="P31" s="135">
        <v>0</v>
      </c>
    </row>
    <row r="32" spans="1:16" s="60" customFormat="1" ht="24.75" customHeight="1">
      <c r="A32" s="63" t="s">
        <v>487</v>
      </c>
      <c r="B32" s="61">
        <v>25</v>
      </c>
      <c r="C32" s="135">
        <v>0</v>
      </c>
      <c r="D32" s="135">
        <v>0</v>
      </c>
      <c r="E32" s="135">
        <v>0</v>
      </c>
      <c r="F32" s="135">
        <v>0</v>
      </c>
      <c r="G32" s="135">
        <v>0</v>
      </c>
      <c r="H32" s="135">
        <v>0</v>
      </c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135">
        <v>0</v>
      </c>
      <c r="O32" s="135">
        <v>0</v>
      </c>
      <c r="P32" s="135">
        <v>0</v>
      </c>
    </row>
    <row r="33" spans="1:16" s="60" customFormat="1" ht="24.75" customHeight="1">
      <c r="A33" s="63" t="s">
        <v>752</v>
      </c>
      <c r="B33" s="61">
        <v>26</v>
      </c>
      <c r="C33" s="135">
        <v>0</v>
      </c>
      <c r="D33" s="135">
        <v>0</v>
      </c>
      <c r="E33" s="135">
        <v>0</v>
      </c>
      <c r="F33" s="135">
        <v>0</v>
      </c>
      <c r="G33" s="135">
        <v>0</v>
      </c>
      <c r="H33" s="135">
        <v>0</v>
      </c>
      <c r="I33" s="135">
        <v>0</v>
      </c>
      <c r="J33" s="135">
        <v>0</v>
      </c>
      <c r="K33" s="135">
        <v>0</v>
      </c>
      <c r="L33" s="135">
        <v>0</v>
      </c>
      <c r="M33" s="135">
        <v>0</v>
      </c>
      <c r="N33" s="135">
        <v>0</v>
      </c>
      <c r="O33" s="135">
        <v>0</v>
      </c>
      <c r="P33" s="135">
        <v>0</v>
      </c>
    </row>
    <row r="34" spans="1:16" s="60" customFormat="1" ht="24.75" customHeight="1">
      <c r="A34" s="63" t="s">
        <v>540</v>
      </c>
      <c r="B34" s="61">
        <v>27</v>
      </c>
      <c r="C34" s="135">
        <v>0</v>
      </c>
      <c r="D34" s="135">
        <v>0</v>
      </c>
      <c r="E34" s="135">
        <v>0</v>
      </c>
      <c r="F34" s="135">
        <v>0</v>
      </c>
      <c r="G34" s="135">
        <v>0</v>
      </c>
      <c r="H34" s="135">
        <v>0</v>
      </c>
      <c r="I34" s="135">
        <v>0</v>
      </c>
      <c r="J34" s="135">
        <v>0</v>
      </c>
      <c r="K34" s="135">
        <v>0</v>
      </c>
      <c r="L34" s="135">
        <v>0</v>
      </c>
      <c r="M34" s="135">
        <v>0</v>
      </c>
      <c r="N34" s="135">
        <v>0</v>
      </c>
      <c r="O34" s="135">
        <v>0</v>
      </c>
      <c r="P34" s="135">
        <v>0</v>
      </c>
    </row>
    <row r="35" spans="1:16" s="60" customFormat="1" ht="24.75" customHeight="1">
      <c r="A35" s="63" t="s">
        <v>541</v>
      </c>
      <c r="B35" s="61">
        <v>28</v>
      </c>
      <c r="C35" s="135">
        <v>0</v>
      </c>
      <c r="D35" s="135">
        <v>0</v>
      </c>
      <c r="E35" s="135">
        <v>0</v>
      </c>
      <c r="F35" s="135">
        <v>0</v>
      </c>
      <c r="G35" s="135">
        <v>0</v>
      </c>
      <c r="H35" s="135">
        <v>0</v>
      </c>
      <c r="I35" s="135">
        <v>0</v>
      </c>
      <c r="J35" s="135">
        <v>0</v>
      </c>
      <c r="K35" s="135">
        <v>0</v>
      </c>
      <c r="L35" s="135">
        <v>0</v>
      </c>
      <c r="M35" s="135">
        <v>0</v>
      </c>
      <c r="N35" s="135">
        <v>0</v>
      </c>
      <c r="O35" s="135">
        <v>0</v>
      </c>
      <c r="P35" s="135">
        <v>0</v>
      </c>
    </row>
    <row r="36" spans="1:16" s="60" customFormat="1" ht="24.75" customHeight="1">
      <c r="A36" s="63" t="s">
        <v>523</v>
      </c>
      <c r="B36" s="61">
        <v>29</v>
      </c>
      <c r="C36" s="135">
        <v>0</v>
      </c>
      <c r="D36" s="135">
        <v>0</v>
      </c>
      <c r="E36" s="135">
        <v>0</v>
      </c>
      <c r="F36" s="135">
        <v>0</v>
      </c>
      <c r="G36" s="135">
        <v>0</v>
      </c>
      <c r="H36" s="135">
        <v>0</v>
      </c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135">
        <v>0</v>
      </c>
      <c r="O36" s="135">
        <v>0</v>
      </c>
      <c r="P36" s="135">
        <v>0</v>
      </c>
    </row>
    <row r="37" spans="1:16" s="60" customFormat="1" ht="24.75" customHeight="1">
      <c r="A37" s="63" t="s">
        <v>524</v>
      </c>
      <c r="B37" s="61">
        <v>30</v>
      </c>
      <c r="C37" s="135">
        <v>0</v>
      </c>
      <c r="D37" s="135">
        <v>0</v>
      </c>
      <c r="E37" s="135">
        <v>0</v>
      </c>
      <c r="F37" s="135">
        <v>0</v>
      </c>
      <c r="G37" s="135">
        <v>0</v>
      </c>
      <c r="H37" s="135">
        <v>0</v>
      </c>
      <c r="I37" s="135">
        <v>0</v>
      </c>
      <c r="J37" s="135">
        <v>0</v>
      </c>
      <c r="K37" s="135">
        <v>0</v>
      </c>
      <c r="L37" s="135">
        <v>0</v>
      </c>
      <c r="M37" s="135">
        <v>0</v>
      </c>
      <c r="N37" s="135">
        <v>0</v>
      </c>
      <c r="O37" s="135">
        <v>0</v>
      </c>
      <c r="P37" s="135">
        <v>0</v>
      </c>
    </row>
    <row r="38" spans="1:16" s="60" customFormat="1" ht="24.75" customHeight="1">
      <c r="A38" s="63" t="s">
        <v>525</v>
      </c>
      <c r="B38" s="61">
        <v>31</v>
      </c>
      <c r="C38" s="135">
        <v>0</v>
      </c>
      <c r="D38" s="135">
        <v>0</v>
      </c>
      <c r="E38" s="135">
        <v>0</v>
      </c>
      <c r="F38" s="135">
        <v>0</v>
      </c>
      <c r="G38" s="135">
        <v>0</v>
      </c>
      <c r="H38" s="135">
        <v>0</v>
      </c>
      <c r="I38" s="135">
        <v>0</v>
      </c>
      <c r="J38" s="135">
        <v>0</v>
      </c>
      <c r="K38" s="135">
        <v>0</v>
      </c>
      <c r="L38" s="135">
        <v>0</v>
      </c>
      <c r="M38" s="135">
        <v>0</v>
      </c>
      <c r="N38" s="135">
        <v>0</v>
      </c>
      <c r="O38" s="135">
        <v>0</v>
      </c>
      <c r="P38" s="135">
        <v>0</v>
      </c>
    </row>
    <row r="39" spans="1:16" s="60" customFormat="1" ht="24.75" customHeight="1">
      <c r="A39" s="63" t="s">
        <v>526</v>
      </c>
      <c r="B39" s="61">
        <v>32</v>
      </c>
      <c r="C39" s="135">
        <v>0</v>
      </c>
      <c r="D39" s="135">
        <v>0</v>
      </c>
      <c r="E39" s="135">
        <v>0</v>
      </c>
      <c r="F39" s="135">
        <v>0</v>
      </c>
      <c r="G39" s="135">
        <v>0</v>
      </c>
      <c r="H39" s="135">
        <v>0</v>
      </c>
      <c r="I39" s="135">
        <v>0</v>
      </c>
      <c r="J39" s="135">
        <v>0</v>
      </c>
      <c r="K39" s="135">
        <v>0</v>
      </c>
      <c r="L39" s="135">
        <v>0</v>
      </c>
      <c r="M39" s="135">
        <v>0</v>
      </c>
      <c r="N39" s="135">
        <v>0</v>
      </c>
      <c r="O39" s="135">
        <v>0</v>
      </c>
      <c r="P39" s="135">
        <v>0</v>
      </c>
    </row>
    <row r="40" spans="1:16" s="60" customFormat="1" ht="24.75" customHeight="1">
      <c r="A40" s="63" t="s">
        <v>605</v>
      </c>
      <c r="B40" s="61">
        <v>33</v>
      </c>
      <c r="C40" s="135">
        <v>0</v>
      </c>
      <c r="D40" s="135">
        <v>0</v>
      </c>
      <c r="E40" s="135">
        <v>0</v>
      </c>
      <c r="F40" s="135">
        <v>0</v>
      </c>
      <c r="G40" s="135">
        <v>0</v>
      </c>
      <c r="H40" s="135">
        <v>0</v>
      </c>
      <c r="I40" s="135">
        <v>0</v>
      </c>
      <c r="J40" s="135">
        <v>0</v>
      </c>
      <c r="K40" s="135">
        <v>0</v>
      </c>
      <c r="L40" s="135">
        <v>0</v>
      </c>
      <c r="M40" s="135">
        <v>0</v>
      </c>
      <c r="N40" s="135">
        <v>0</v>
      </c>
      <c r="O40" s="135">
        <v>0</v>
      </c>
      <c r="P40" s="135">
        <v>0</v>
      </c>
    </row>
    <row r="41" spans="1:16" s="60" customFormat="1" ht="24.75" customHeight="1">
      <c r="A41" s="63" t="s">
        <v>606</v>
      </c>
      <c r="B41" s="61">
        <v>34</v>
      </c>
      <c r="C41" s="135">
        <v>0</v>
      </c>
      <c r="D41" s="135">
        <v>0</v>
      </c>
      <c r="E41" s="135">
        <v>0</v>
      </c>
      <c r="F41" s="135">
        <v>0</v>
      </c>
      <c r="G41" s="135">
        <v>0</v>
      </c>
      <c r="H41" s="135">
        <v>0</v>
      </c>
      <c r="I41" s="135">
        <v>0</v>
      </c>
      <c r="J41" s="135">
        <v>0</v>
      </c>
      <c r="K41" s="135">
        <v>0</v>
      </c>
      <c r="L41" s="135">
        <v>0</v>
      </c>
      <c r="M41" s="135">
        <v>0</v>
      </c>
      <c r="N41" s="135">
        <v>0</v>
      </c>
      <c r="O41" s="135">
        <v>0</v>
      </c>
      <c r="P41" s="135">
        <v>0</v>
      </c>
    </row>
    <row r="42" spans="1:16" s="60" customFormat="1" ht="24.75" customHeight="1">
      <c r="A42" s="63" t="s">
        <v>542</v>
      </c>
      <c r="B42" s="61">
        <v>35</v>
      </c>
      <c r="C42" s="135">
        <v>0</v>
      </c>
      <c r="D42" s="135">
        <v>0</v>
      </c>
      <c r="E42" s="135">
        <v>0</v>
      </c>
      <c r="F42" s="135">
        <v>0</v>
      </c>
      <c r="G42" s="135">
        <v>0</v>
      </c>
      <c r="H42" s="135">
        <v>0</v>
      </c>
      <c r="I42" s="135">
        <v>0</v>
      </c>
      <c r="J42" s="135">
        <v>0</v>
      </c>
      <c r="K42" s="135">
        <v>0</v>
      </c>
      <c r="L42" s="135">
        <v>0</v>
      </c>
      <c r="M42" s="135">
        <v>0</v>
      </c>
      <c r="N42" s="135">
        <v>0</v>
      </c>
      <c r="O42" s="135">
        <v>0</v>
      </c>
      <c r="P42" s="135">
        <v>0</v>
      </c>
    </row>
    <row r="43" spans="1:16" s="60" customFormat="1" ht="24.75" customHeight="1">
      <c r="A43" s="63" t="s">
        <v>543</v>
      </c>
      <c r="B43" s="61">
        <v>36</v>
      </c>
      <c r="C43" s="135">
        <v>0</v>
      </c>
      <c r="D43" s="135">
        <v>0</v>
      </c>
      <c r="E43" s="135">
        <v>0</v>
      </c>
      <c r="F43" s="135">
        <v>0</v>
      </c>
      <c r="G43" s="135">
        <v>0</v>
      </c>
      <c r="H43" s="135">
        <v>0</v>
      </c>
      <c r="I43" s="135">
        <v>0</v>
      </c>
      <c r="J43" s="135">
        <v>0</v>
      </c>
      <c r="K43" s="135">
        <v>0</v>
      </c>
      <c r="L43" s="135">
        <v>0</v>
      </c>
      <c r="M43" s="135">
        <v>0</v>
      </c>
      <c r="N43" s="135">
        <v>0</v>
      </c>
      <c r="O43" s="135">
        <v>0</v>
      </c>
      <c r="P43" s="135">
        <v>0</v>
      </c>
    </row>
    <row r="44" spans="1:16" s="60" customFormat="1" ht="24.75" customHeight="1">
      <c r="A44" s="63" t="s">
        <v>544</v>
      </c>
      <c r="B44" s="61">
        <v>37</v>
      </c>
      <c r="C44" s="135">
        <v>0</v>
      </c>
      <c r="D44" s="135">
        <v>0</v>
      </c>
      <c r="E44" s="135">
        <v>0</v>
      </c>
      <c r="F44" s="135">
        <v>0</v>
      </c>
      <c r="G44" s="135">
        <v>0</v>
      </c>
      <c r="H44" s="135">
        <v>0</v>
      </c>
      <c r="I44" s="135">
        <v>0</v>
      </c>
      <c r="J44" s="135">
        <v>0</v>
      </c>
      <c r="K44" s="135">
        <v>0</v>
      </c>
      <c r="L44" s="135">
        <v>0</v>
      </c>
      <c r="M44" s="135">
        <v>0</v>
      </c>
      <c r="N44" s="135">
        <v>0</v>
      </c>
      <c r="O44" s="135">
        <v>0</v>
      </c>
      <c r="P44" s="135">
        <v>0</v>
      </c>
    </row>
    <row r="45" spans="1:16" s="60" customFormat="1" ht="24.75" customHeight="1">
      <c r="A45" s="63" t="s">
        <v>483</v>
      </c>
      <c r="B45" s="61">
        <v>38</v>
      </c>
      <c r="C45" s="135">
        <v>0</v>
      </c>
      <c r="D45" s="135">
        <v>0</v>
      </c>
      <c r="E45" s="135">
        <v>0</v>
      </c>
      <c r="F45" s="135">
        <v>0</v>
      </c>
      <c r="G45" s="135">
        <v>0</v>
      </c>
      <c r="H45" s="135">
        <v>0</v>
      </c>
      <c r="I45" s="135">
        <v>0</v>
      </c>
      <c r="J45" s="135">
        <v>0</v>
      </c>
      <c r="K45" s="135">
        <v>0</v>
      </c>
      <c r="L45" s="135">
        <v>0</v>
      </c>
      <c r="M45" s="135">
        <v>0</v>
      </c>
      <c r="N45" s="135">
        <v>0</v>
      </c>
      <c r="O45" s="135">
        <v>0</v>
      </c>
      <c r="P45" s="135">
        <v>0</v>
      </c>
    </row>
    <row r="46" spans="1:16" s="60" customFormat="1" ht="24.75" customHeight="1">
      <c r="A46" s="63" t="s">
        <v>484</v>
      </c>
      <c r="B46" s="61">
        <v>39</v>
      </c>
      <c r="C46" s="135">
        <v>0</v>
      </c>
      <c r="D46" s="135">
        <v>0</v>
      </c>
      <c r="E46" s="135">
        <v>0</v>
      </c>
      <c r="F46" s="135">
        <v>0</v>
      </c>
      <c r="G46" s="135">
        <v>0</v>
      </c>
      <c r="H46" s="135">
        <v>0</v>
      </c>
      <c r="I46" s="135">
        <v>0</v>
      </c>
      <c r="J46" s="135">
        <v>0</v>
      </c>
      <c r="K46" s="135">
        <v>0</v>
      </c>
      <c r="L46" s="135">
        <v>0</v>
      </c>
      <c r="M46" s="135">
        <v>0</v>
      </c>
      <c r="N46" s="135">
        <v>0</v>
      </c>
      <c r="O46" s="135">
        <v>0</v>
      </c>
      <c r="P46" s="135">
        <v>0</v>
      </c>
    </row>
    <row r="47" spans="1:16" s="60" customFormat="1" ht="24.75" customHeight="1">
      <c r="A47" s="63" t="s">
        <v>545</v>
      </c>
      <c r="B47" s="61">
        <v>40</v>
      </c>
      <c r="C47" s="135">
        <v>0</v>
      </c>
      <c r="D47" s="135">
        <v>0</v>
      </c>
      <c r="E47" s="135">
        <v>0</v>
      </c>
      <c r="F47" s="135">
        <v>0</v>
      </c>
      <c r="G47" s="135">
        <v>0</v>
      </c>
      <c r="H47" s="135">
        <v>0</v>
      </c>
      <c r="I47" s="135">
        <v>0</v>
      </c>
      <c r="J47" s="135">
        <v>0</v>
      </c>
      <c r="K47" s="135">
        <v>0</v>
      </c>
      <c r="L47" s="135">
        <v>0</v>
      </c>
      <c r="M47" s="135">
        <v>0</v>
      </c>
      <c r="N47" s="135">
        <v>0</v>
      </c>
      <c r="O47" s="135">
        <v>0</v>
      </c>
      <c r="P47" s="135">
        <v>0</v>
      </c>
    </row>
    <row r="48" spans="1:16" s="60" customFormat="1" ht="24.75" customHeight="1">
      <c r="A48" s="63" t="s">
        <v>546</v>
      </c>
      <c r="B48" s="61">
        <v>41</v>
      </c>
      <c r="C48" s="135">
        <v>0</v>
      </c>
      <c r="D48" s="135">
        <v>0</v>
      </c>
      <c r="E48" s="135">
        <v>0</v>
      </c>
      <c r="F48" s="135">
        <v>0</v>
      </c>
      <c r="G48" s="135">
        <v>0</v>
      </c>
      <c r="H48" s="135">
        <v>0</v>
      </c>
      <c r="I48" s="135">
        <v>0</v>
      </c>
      <c r="J48" s="135">
        <v>0</v>
      </c>
      <c r="K48" s="135">
        <v>0</v>
      </c>
      <c r="L48" s="135">
        <v>0</v>
      </c>
      <c r="M48" s="135">
        <v>0</v>
      </c>
      <c r="N48" s="135">
        <v>0</v>
      </c>
      <c r="O48" s="135">
        <v>0</v>
      </c>
      <c r="P48" s="135">
        <v>0</v>
      </c>
    </row>
    <row r="49" spans="1:16" s="60" customFormat="1" ht="24.75" customHeight="1">
      <c r="A49" s="63" t="s">
        <v>547</v>
      </c>
      <c r="B49" s="61">
        <v>42</v>
      </c>
      <c r="C49" s="135">
        <v>0</v>
      </c>
      <c r="D49" s="135">
        <v>0</v>
      </c>
      <c r="E49" s="135">
        <v>0</v>
      </c>
      <c r="F49" s="135">
        <v>0</v>
      </c>
      <c r="G49" s="135">
        <v>0</v>
      </c>
      <c r="H49" s="135">
        <v>0</v>
      </c>
      <c r="I49" s="135">
        <v>0</v>
      </c>
      <c r="J49" s="135">
        <v>0</v>
      </c>
      <c r="K49" s="135">
        <v>0</v>
      </c>
      <c r="L49" s="135">
        <v>0</v>
      </c>
      <c r="M49" s="135">
        <v>0</v>
      </c>
      <c r="N49" s="135">
        <v>0</v>
      </c>
      <c r="O49" s="135">
        <v>0</v>
      </c>
      <c r="P49" s="135">
        <v>0</v>
      </c>
    </row>
    <row r="50" spans="1:16" s="60" customFormat="1" ht="24.75" customHeight="1">
      <c r="A50" s="63" t="s">
        <v>548</v>
      </c>
      <c r="B50" s="61">
        <v>43</v>
      </c>
      <c r="C50" s="135">
        <v>0</v>
      </c>
      <c r="D50" s="135">
        <v>0</v>
      </c>
      <c r="E50" s="135">
        <v>0</v>
      </c>
      <c r="F50" s="135">
        <v>0</v>
      </c>
      <c r="G50" s="135">
        <v>0</v>
      </c>
      <c r="H50" s="135">
        <v>0</v>
      </c>
      <c r="I50" s="135">
        <v>0</v>
      </c>
      <c r="J50" s="135">
        <v>0</v>
      </c>
      <c r="K50" s="135">
        <v>0</v>
      </c>
      <c r="L50" s="135">
        <v>0</v>
      </c>
      <c r="M50" s="135">
        <v>0</v>
      </c>
      <c r="N50" s="135">
        <v>0</v>
      </c>
      <c r="O50" s="135">
        <v>0</v>
      </c>
      <c r="P50" s="135">
        <v>0</v>
      </c>
    </row>
    <row r="51" spans="1:16" s="60" customFormat="1" ht="24.75" customHeight="1">
      <c r="A51" s="63" t="s">
        <v>549</v>
      </c>
      <c r="B51" s="61">
        <v>44</v>
      </c>
      <c r="C51" s="135">
        <v>0</v>
      </c>
      <c r="D51" s="135">
        <v>0</v>
      </c>
      <c r="E51" s="135">
        <v>0</v>
      </c>
      <c r="F51" s="135">
        <v>0</v>
      </c>
      <c r="G51" s="135">
        <v>0</v>
      </c>
      <c r="H51" s="135">
        <v>0</v>
      </c>
      <c r="I51" s="135">
        <v>0</v>
      </c>
      <c r="J51" s="135">
        <v>0</v>
      </c>
      <c r="K51" s="135">
        <v>0</v>
      </c>
      <c r="L51" s="135">
        <v>0</v>
      </c>
      <c r="M51" s="135">
        <v>0</v>
      </c>
      <c r="N51" s="135">
        <v>0</v>
      </c>
      <c r="O51" s="135">
        <v>0</v>
      </c>
      <c r="P51" s="135">
        <v>0</v>
      </c>
    </row>
    <row r="52" spans="1:16" s="60" customFormat="1" ht="24.75" customHeight="1">
      <c r="A52" s="63" t="s">
        <v>550</v>
      </c>
      <c r="B52" s="61">
        <v>45</v>
      </c>
      <c r="C52" s="135">
        <v>0</v>
      </c>
      <c r="D52" s="135">
        <v>0</v>
      </c>
      <c r="E52" s="135">
        <v>0</v>
      </c>
      <c r="F52" s="135">
        <v>0</v>
      </c>
      <c r="G52" s="135">
        <v>0</v>
      </c>
      <c r="H52" s="135">
        <v>0</v>
      </c>
      <c r="I52" s="135">
        <v>0</v>
      </c>
      <c r="J52" s="135">
        <v>0</v>
      </c>
      <c r="K52" s="135">
        <v>0</v>
      </c>
      <c r="L52" s="135">
        <v>0</v>
      </c>
      <c r="M52" s="135">
        <v>0</v>
      </c>
      <c r="N52" s="135">
        <v>0</v>
      </c>
      <c r="O52" s="135">
        <v>0</v>
      </c>
      <c r="P52" s="135">
        <v>0</v>
      </c>
    </row>
    <row r="53" spans="1:16" s="60" customFormat="1" ht="24.75" customHeight="1">
      <c r="A53" s="63" t="s">
        <v>551</v>
      </c>
      <c r="B53" s="61">
        <v>46</v>
      </c>
      <c r="C53" s="135">
        <v>0</v>
      </c>
      <c r="D53" s="135">
        <v>0</v>
      </c>
      <c r="E53" s="135">
        <v>0</v>
      </c>
      <c r="F53" s="135">
        <v>0</v>
      </c>
      <c r="G53" s="135">
        <v>0</v>
      </c>
      <c r="H53" s="135">
        <v>0</v>
      </c>
      <c r="I53" s="135">
        <v>0</v>
      </c>
      <c r="J53" s="135">
        <v>0</v>
      </c>
      <c r="K53" s="135">
        <v>0</v>
      </c>
      <c r="L53" s="135">
        <v>0</v>
      </c>
      <c r="M53" s="135">
        <v>0</v>
      </c>
      <c r="N53" s="135">
        <v>0</v>
      </c>
      <c r="O53" s="135">
        <v>0</v>
      </c>
      <c r="P53" s="135">
        <v>0</v>
      </c>
    </row>
    <row r="54" spans="1:16" s="60" customFormat="1" ht="24.75" customHeight="1">
      <c r="A54" s="63" t="s">
        <v>709</v>
      </c>
      <c r="B54" s="61">
        <v>47</v>
      </c>
      <c r="C54" s="135">
        <v>0</v>
      </c>
      <c r="D54" s="135">
        <v>0</v>
      </c>
      <c r="E54" s="135">
        <v>0</v>
      </c>
      <c r="F54" s="135">
        <v>0</v>
      </c>
      <c r="G54" s="135">
        <v>0</v>
      </c>
      <c r="H54" s="135">
        <v>0</v>
      </c>
      <c r="I54" s="135">
        <v>0</v>
      </c>
      <c r="J54" s="135">
        <v>0</v>
      </c>
      <c r="K54" s="135">
        <v>0</v>
      </c>
      <c r="L54" s="135">
        <v>0</v>
      </c>
      <c r="M54" s="135">
        <v>0</v>
      </c>
      <c r="N54" s="135">
        <v>0</v>
      </c>
      <c r="O54" s="135">
        <v>0</v>
      </c>
      <c r="P54" s="135">
        <v>0</v>
      </c>
    </row>
    <row r="55" spans="1:16" s="60" customFormat="1" ht="24.75" customHeight="1">
      <c r="A55" s="63" t="s">
        <v>708</v>
      </c>
      <c r="B55" s="61">
        <v>48</v>
      </c>
      <c r="C55" s="135">
        <v>0</v>
      </c>
      <c r="D55" s="135">
        <v>0</v>
      </c>
      <c r="E55" s="135">
        <v>0</v>
      </c>
      <c r="F55" s="135">
        <v>0</v>
      </c>
      <c r="G55" s="135">
        <v>0</v>
      </c>
      <c r="H55" s="135">
        <v>0</v>
      </c>
      <c r="I55" s="135">
        <v>0</v>
      </c>
      <c r="J55" s="135">
        <v>0</v>
      </c>
      <c r="K55" s="135">
        <v>0</v>
      </c>
      <c r="L55" s="135">
        <v>0</v>
      </c>
      <c r="M55" s="135">
        <v>0</v>
      </c>
      <c r="N55" s="135">
        <v>0</v>
      </c>
      <c r="O55" s="135">
        <v>0</v>
      </c>
      <c r="P55" s="135">
        <v>0</v>
      </c>
    </row>
    <row r="56" spans="1:16" s="60" customFormat="1" ht="24.75" customHeight="1">
      <c r="A56" s="63" t="s">
        <v>707</v>
      </c>
      <c r="B56" s="61">
        <v>49</v>
      </c>
      <c r="C56" s="135">
        <v>0</v>
      </c>
      <c r="D56" s="135">
        <v>0</v>
      </c>
      <c r="E56" s="135">
        <v>0</v>
      </c>
      <c r="F56" s="135">
        <v>0</v>
      </c>
      <c r="G56" s="135">
        <v>0</v>
      </c>
      <c r="H56" s="135">
        <v>0</v>
      </c>
      <c r="I56" s="135">
        <v>0</v>
      </c>
      <c r="J56" s="135">
        <v>0</v>
      </c>
      <c r="K56" s="135">
        <v>0</v>
      </c>
      <c r="L56" s="135">
        <v>0</v>
      </c>
      <c r="M56" s="135">
        <v>0</v>
      </c>
      <c r="N56" s="135">
        <v>0</v>
      </c>
      <c r="O56" s="135">
        <v>0</v>
      </c>
      <c r="P56" s="135">
        <v>0</v>
      </c>
    </row>
    <row r="57" spans="1:16" s="60" customFormat="1" ht="24.75" customHeight="1">
      <c r="A57" s="63" t="s">
        <v>552</v>
      </c>
      <c r="B57" s="61">
        <v>50</v>
      </c>
      <c r="C57" s="135">
        <v>0</v>
      </c>
      <c r="D57" s="135">
        <v>0</v>
      </c>
      <c r="E57" s="135">
        <v>0</v>
      </c>
      <c r="F57" s="135">
        <v>0</v>
      </c>
      <c r="G57" s="135">
        <v>0</v>
      </c>
      <c r="H57" s="135">
        <v>0</v>
      </c>
      <c r="I57" s="135">
        <v>0</v>
      </c>
      <c r="J57" s="135">
        <v>0</v>
      </c>
      <c r="K57" s="135">
        <v>0</v>
      </c>
      <c r="L57" s="135">
        <v>0</v>
      </c>
      <c r="M57" s="135">
        <v>0</v>
      </c>
      <c r="N57" s="135">
        <v>0</v>
      </c>
      <c r="O57" s="135">
        <v>0</v>
      </c>
      <c r="P57" s="135">
        <v>0</v>
      </c>
    </row>
    <row r="58" spans="1:16" s="60" customFormat="1" ht="24.75" customHeight="1">
      <c r="A58" s="63" t="s">
        <v>553</v>
      </c>
      <c r="B58" s="61">
        <v>51</v>
      </c>
      <c r="C58" s="135">
        <v>0</v>
      </c>
      <c r="D58" s="135">
        <v>0</v>
      </c>
      <c r="E58" s="135">
        <v>0</v>
      </c>
      <c r="F58" s="135">
        <v>0</v>
      </c>
      <c r="G58" s="135">
        <v>0</v>
      </c>
      <c r="H58" s="135">
        <v>0</v>
      </c>
      <c r="I58" s="135">
        <v>0</v>
      </c>
      <c r="J58" s="135">
        <v>0</v>
      </c>
      <c r="K58" s="135">
        <v>0</v>
      </c>
      <c r="L58" s="135">
        <v>0</v>
      </c>
      <c r="M58" s="135">
        <v>0</v>
      </c>
      <c r="N58" s="135">
        <v>0</v>
      </c>
      <c r="O58" s="135">
        <v>0</v>
      </c>
      <c r="P58" s="135">
        <v>0</v>
      </c>
    </row>
    <row r="59" spans="1:16" s="60" customFormat="1" ht="24.75" customHeight="1">
      <c r="A59" s="63" t="s">
        <v>554</v>
      </c>
      <c r="B59" s="61">
        <v>52</v>
      </c>
      <c r="C59" s="135">
        <v>0</v>
      </c>
      <c r="D59" s="135">
        <v>0</v>
      </c>
      <c r="E59" s="135">
        <v>0</v>
      </c>
      <c r="F59" s="135">
        <v>0</v>
      </c>
      <c r="G59" s="135">
        <v>0</v>
      </c>
      <c r="H59" s="135">
        <v>0</v>
      </c>
      <c r="I59" s="135">
        <v>0</v>
      </c>
      <c r="J59" s="135">
        <v>0</v>
      </c>
      <c r="K59" s="135">
        <v>0</v>
      </c>
      <c r="L59" s="135">
        <v>0</v>
      </c>
      <c r="M59" s="135">
        <v>0</v>
      </c>
      <c r="N59" s="135">
        <v>0</v>
      </c>
      <c r="O59" s="135">
        <v>0</v>
      </c>
      <c r="P59" s="135">
        <v>0</v>
      </c>
    </row>
    <row r="60" spans="1:16" s="60" customFormat="1" ht="24.75" customHeight="1">
      <c r="A60" s="63" t="s">
        <v>555</v>
      </c>
      <c r="B60" s="61">
        <v>53</v>
      </c>
      <c r="C60" s="135">
        <v>0</v>
      </c>
      <c r="D60" s="135">
        <v>0</v>
      </c>
      <c r="E60" s="135">
        <v>0</v>
      </c>
      <c r="F60" s="135">
        <v>0</v>
      </c>
      <c r="G60" s="135">
        <v>0</v>
      </c>
      <c r="H60" s="135">
        <v>0</v>
      </c>
      <c r="I60" s="135">
        <v>0</v>
      </c>
      <c r="J60" s="135">
        <v>0</v>
      </c>
      <c r="K60" s="135">
        <v>0</v>
      </c>
      <c r="L60" s="135">
        <v>0</v>
      </c>
      <c r="M60" s="135">
        <v>0</v>
      </c>
      <c r="N60" s="135">
        <v>0</v>
      </c>
      <c r="O60" s="135">
        <v>0</v>
      </c>
      <c r="P60" s="135">
        <v>0</v>
      </c>
    </row>
    <row r="61" spans="1:16" s="60" customFormat="1" ht="24.75" customHeight="1">
      <c r="A61" s="63" t="s">
        <v>556</v>
      </c>
      <c r="B61" s="61">
        <v>54</v>
      </c>
      <c r="C61" s="135">
        <v>0</v>
      </c>
      <c r="D61" s="135">
        <v>0</v>
      </c>
      <c r="E61" s="135">
        <v>0</v>
      </c>
      <c r="F61" s="135">
        <v>0</v>
      </c>
      <c r="G61" s="135">
        <v>0</v>
      </c>
      <c r="H61" s="135">
        <v>0</v>
      </c>
      <c r="I61" s="135">
        <v>0</v>
      </c>
      <c r="J61" s="135">
        <v>0</v>
      </c>
      <c r="K61" s="135">
        <v>0</v>
      </c>
      <c r="L61" s="135">
        <v>0</v>
      </c>
      <c r="M61" s="135">
        <v>0</v>
      </c>
      <c r="N61" s="135">
        <v>0</v>
      </c>
      <c r="O61" s="135">
        <v>0</v>
      </c>
      <c r="P61" s="135">
        <v>0</v>
      </c>
    </row>
    <row r="62" spans="1:16" s="60" customFormat="1" ht="24.75" customHeight="1">
      <c r="A62" s="63" t="s">
        <v>557</v>
      </c>
      <c r="B62" s="61">
        <v>55</v>
      </c>
      <c r="C62" s="135">
        <v>0</v>
      </c>
      <c r="D62" s="135">
        <v>0</v>
      </c>
      <c r="E62" s="135">
        <v>0</v>
      </c>
      <c r="F62" s="135">
        <v>0</v>
      </c>
      <c r="G62" s="135">
        <v>0</v>
      </c>
      <c r="H62" s="135">
        <v>0</v>
      </c>
      <c r="I62" s="135">
        <v>0</v>
      </c>
      <c r="J62" s="135">
        <v>0</v>
      </c>
      <c r="K62" s="135">
        <v>0</v>
      </c>
      <c r="L62" s="135">
        <v>0</v>
      </c>
      <c r="M62" s="135">
        <v>0</v>
      </c>
      <c r="N62" s="135">
        <v>0</v>
      </c>
      <c r="O62" s="135">
        <v>0</v>
      </c>
      <c r="P62" s="135">
        <v>0</v>
      </c>
    </row>
    <row r="63" spans="1:16" s="60" customFormat="1" ht="24.75" customHeight="1">
      <c r="A63" s="63" t="s">
        <v>558</v>
      </c>
      <c r="B63" s="61">
        <v>56</v>
      </c>
      <c r="C63" s="135">
        <v>0</v>
      </c>
      <c r="D63" s="135">
        <v>0</v>
      </c>
      <c r="E63" s="135">
        <v>0</v>
      </c>
      <c r="F63" s="135">
        <v>0</v>
      </c>
      <c r="G63" s="135">
        <v>0</v>
      </c>
      <c r="H63" s="135">
        <v>0</v>
      </c>
      <c r="I63" s="135">
        <v>0</v>
      </c>
      <c r="J63" s="135">
        <v>0</v>
      </c>
      <c r="K63" s="135">
        <v>0</v>
      </c>
      <c r="L63" s="135">
        <v>0</v>
      </c>
      <c r="M63" s="135">
        <v>0</v>
      </c>
      <c r="N63" s="135">
        <v>0</v>
      </c>
      <c r="O63" s="135">
        <v>0</v>
      </c>
      <c r="P63" s="135">
        <v>0</v>
      </c>
    </row>
    <row r="64" spans="1:16" s="60" customFormat="1" ht="24.75" customHeight="1">
      <c r="A64" s="63" t="s">
        <v>559</v>
      </c>
      <c r="B64" s="61">
        <v>57</v>
      </c>
      <c r="C64" s="135">
        <v>0</v>
      </c>
      <c r="D64" s="135">
        <v>0</v>
      </c>
      <c r="E64" s="135">
        <v>0</v>
      </c>
      <c r="F64" s="135">
        <v>0</v>
      </c>
      <c r="G64" s="135">
        <v>0</v>
      </c>
      <c r="H64" s="135">
        <v>0</v>
      </c>
      <c r="I64" s="135">
        <v>0</v>
      </c>
      <c r="J64" s="135">
        <v>0</v>
      </c>
      <c r="K64" s="135">
        <v>0</v>
      </c>
      <c r="L64" s="135">
        <v>0</v>
      </c>
      <c r="M64" s="135">
        <v>0</v>
      </c>
      <c r="N64" s="135">
        <v>0</v>
      </c>
      <c r="O64" s="135">
        <v>0</v>
      </c>
      <c r="P64" s="135">
        <v>0</v>
      </c>
    </row>
    <row r="65" spans="1:16" s="60" customFormat="1" ht="24.75" customHeight="1">
      <c r="A65" s="63" t="s">
        <v>560</v>
      </c>
      <c r="B65" s="61">
        <v>58</v>
      </c>
      <c r="C65" s="135">
        <v>0</v>
      </c>
      <c r="D65" s="135">
        <v>0</v>
      </c>
      <c r="E65" s="135">
        <v>0</v>
      </c>
      <c r="F65" s="135">
        <v>0</v>
      </c>
      <c r="G65" s="135">
        <v>0</v>
      </c>
      <c r="H65" s="135">
        <v>0</v>
      </c>
      <c r="I65" s="135">
        <v>0</v>
      </c>
      <c r="J65" s="135">
        <v>0</v>
      </c>
      <c r="K65" s="135">
        <v>0</v>
      </c>
      <c r="L65" s="135">
        <v>0</v>
      </c>
      <c r="M65" s="135">
        <v>0</v>
      </c>
      <c r="N65" s="135">
        <v>0</v>
      </c>
      <c r="O65" s="135">
        <v>0</v>
      </c>
      <c r="P65" s="135">
        <v>0</v>
      </c>
    </row>
    <row r="66" spans="1:16" s="60" customFormat="1" ht="22.5">
      <c r="A66" s="63" t="s">
        <v>561</v>
      </c>
      <c r="B66" s="61">
        <v>59</v>
      </c>
      <c r="C66" s="135">
        <v>3</v>
      </c>
      <c r="D66" s="135">
        <v>26</v>
      </c>
      <c r="E66" s="135">
        <v>0</v>
      </c>
      <c r="F66" s="135">
        <v>0</v>
      </c>
      <c r="G66" s="135">
        <v>3</v>
      </c>
      <c r="H66" s="135">
        <v>25</v>
      </c>
      <c r="I66" s="135">
        <v>0</v>
      </c>
      <c r="J66" s="135">
        <v>0</v>
      </c>
      <c r="K66" s="135">
        <v>0</v>
      </c>
      <c r="L66" s="135">
        <v>0</v>
      </c>
      <c r="M66" s="135">
        <v>0</v>
      </c>
      <c r="N66" s="135">
        <v>1</v>
      </c>
      <c r="O66" s="135">
        <v>0</v>
      </c>
      <c r="P66" s="135">
        <v>0</v>
      </c>
    </row>
    <row r="67" spans="1:16" s="60" customFormat="1" ht="22.5">
      <c r="A67" s="62" t="s">
        <v>562</v>
      </c>
      <c r="B67" s="61">
        <v>60</v>
      </c>
      <c r="C67" s="135">
        <v>7</v>
      </c>
      <c r="D67" s="135">
        <v>37</v>
      </c>
      <c r="E67" s="135">
        <v>0</v>
      </c>
      <c r="F67" s="135">
        <v>0</v>
      </c>
      <c r="G67" s="135">
        <v>7</v>
      </c>
      <c r="H67" s="135">
        <v>36</v>
      </c>
      <c r="I67" s="135">
        <v>0</v>
      </c>
      <c r="J67" s="135">
        <v>0</v>
      </c>
      <c r="K67" s="135">
        <v>0</v>
      </c>
      <c r="L67" s="135">
        <v>0</v>
      </c>
      <c r="M67" s="135">
        <v>0</v>
      </c>
      <c r="N67" s="135">
        <v>1</v>
      </c>
      <c r="O67" s="135">
        <v>0</v>
      </c>
      <c r="P67" s="135">
        <v>0</v>
      </c>
    </row>
    <row r="68" spans="1:16" s="60" customFormat="1" ht="24" customHeight="1">
      <c r="A68" s="252" t="s">
        <v>706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3"/>
    </row>
    <row r="69" spans="1:16" s="60" customFormat="1" ht="19.5" customHeight="1">
      <c r="A69" s="59" t="s">
        <v>488</v>
      </c>
      <c r="B69" s="57"/>
      <c r="C69" s="56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</row>
    <row r="70" spans="1:16" s="60" customFormat="1" ht="19.5" customHeight="1">
      <c r="A70" s="59" t="s">
        <v>482</v>
      </c>
      <c r="B70" s="57"/>
      <c r="C70" s="56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</row>
    <row r="71" s="60" customFormat="1" ht="19.5" customHeight="1"/>
    <row r="72" s="60" customFormat="1" ht="19.5" customHeight="1"/>
    <row r="73" s="60" customFormat="1" ht="19.5" customHeight="1"/>
    <row r="74" s="60" customFormat="1" ht="19.5" customHeight="1"/>
    <row r="75" s="60" customFormat="1" ht="19.5" customHeight="1"/>
    <row r="76" s="60" customFormat="1" ht="19.5" customHeight="1"/>
    <row r="77" s="60" customFormat="1" ht="19.5" customHeight="1"/>
    <row r="78" s="60" customFormat="1" ht="19.5" customHeight="1"/>
    <row r="79" s="60" customFormat="1" ht="19.5" customHeight="1"/>
    <row r="80" s="60" customFormat="1" ht="19.5" customHeight="1"/>
    <row r="81" s="60" customFormat="1" ht="19.5" customHeight="1"/>
    <row r="82" s="60" customFormat="1" ht="19.5" customHeight="1"/>
    <row r="83" s="60" customFormat="1" ht="19.5" customHeight="1"/>
    <row r="84" s="60" customFormat="1" ht="19.5" customHeight="1"/>
    <row r="85" s="60" customFormat="1" ht="19.5" customHeight="1"/>
    <row r="86" s="60" customFormat="1" ht="33.75" customHeight="1"/>
    <row r="87" s="60" customFormat="1" ht="33.75" customHeight="1"/>
    <row r="88" s="60" customFormat="1" ht="33.75" customHeight="1"/>
    <row r="89" s="60" customFormat="1" ht="33.75" customHeight="1"/>
    <row r="90" s="60" customFormat="1" ht="33.75" customHeight="1"/>
    <row r="91" s="60" customFormat="1" ht="33.75" customHeight="1"/>
    <row r="92" s="60" customFormat="1" ht="33.75" customHeight="1"/>
    <row r="93" s="60" customFormat="1" ht="33.75" customHeight="1"/>
    <row r="94" s="60" customFormat="1" ht="33.75" customHeight="1"/>
    <row r="95" s="60" customFormat="1" ht="33.75" customHeight="1"/>
    <row r="96" s="60" customFormat="1" ht="33.75" customHeight="1"/>
    <row r="97" s="60" customFormat="1" ht="33.75" customHeight="1"/>
    <row r="98" s="60" customFormat="1" ht="33.75" customHeight="1"/>
    <row r="99" s="60" customFormat="1" ht="33.75" customHeight="1"/>
    <row r="100" s="60" customFormat="1" ht="33.75" customHeight="1"/>
    <row r="101" s="60" customFormat="1" ht="33.75" customHeight="1"/>
    <row r="102" s="60" customFormat="1" ht="33.75" customHeight="1"/>
    <row r="103" s="60" customFormat="1" ht="33.75" customHeight="1"/>
    <row r="104" s="60" customFormat="1" ht="33.75" customHeight="1"/>
    <row r="105" s="60" customFormat="1" ht="33.75" customHeight="1"/>
    <row r="106" s="60" customFormat="1" ht="33.75" customHeight="1"/>
    <row r="107" s="60" customFormat="1" ht="33.75" customHeight="1"/>
    <row r="108" s="60" customFormat="1" ht="33.75" customHeight="1"/>
    <row r="109" s="60" customFormat="1" ht="33.75" customHeight="1"/>
    <row r="110" s="60" customFormat="1" ht="33.75" customHeight="1"/>
    <row r="111" s="60" customFormat="1" ht="33.75" customHeight="1"/>
    <row r="112" s="60" customFormat="1" ht="33.75" customHeight="1"/>
    <row r="113" s="60" customFormat="1" ht="33.75" customHeight="1"/>
    <row r="114" s="60" customFormat="1" ht="33.75" customHeight="1"/>
    <row r="115" s="60" customFormat="1" ht="33.75" customHeight="1"/>
    <row r="116" s="60" customFormat="1" ht="33.75" customHeight="1"/>
    <row r="117" s="60" customFormat="1" ht="33.75" customHeight="1"/>
    <row r="118" spans="1:3" ht="12.75">
      <c r="A118" s="55"/>
      <c r="B118" s="55"/>
      <c r="C118" s="55"/>
    </row>
    <row r="119" ht="18.75">
      <c r="A119" s="59"/>
    </row>
  </sheetData>
  <sheetProtection/>
  <mergeCells count="15">
    <mergeCell ref="M5:N5"/>
    <mergeCell ref="B5:B6"/>
    <mergeCell ref="O5:P5"/>
    <mergeCell ref="G2:I2"/>
    <mergeCell ref="G3:I3"/>
    <mergeCell ref="A68:P68"/>
    <mergeCell ref="G1:K1"/>
    <mergeCell ref="A5:A6"/>
    <mergeCell ref="C5:D5"/>
    <mergeCell ref="E5:F5"/>
    <mergeCell ref="A4:P4"/>
    <mergeCell ref="G5:H5"/>
    <mergeCell ref="I5:I6"/>
    <mergeCell ref="J5:K5"/>
    <mergeCell ref="L5:L6"/>
  </mergeCells>
  <printOptions headings="1" horizontalCentered="1"/>
  <pageMargins left="0.3937007874015748" right="0.3937007874015748" top="0.7874015748031497" bottom="0.5905511811023623" header="0.5118110236220472" footer="0.5118110236220472"/>
  <pageSetup fitToHeight="0" horizontalDpi="600" verticalDpi="600" orientation="landscape" paperSize="8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26"/>
  </sheetPr>
  <dimension ref="A2:AN131"/>
  <sheetViews>
    <sheetView view="pageBreakPreview" zoomScale="55" zoomScaleNormal="50" zoomScaleSheetLayoutView="55" zoomScalePageLayoutView="0" workbookViewId="0" topLeftCell="K22">
      <selection activeCell="AA5" sqref="AA5:AA7"/>
    </sheetView>
  </sheetViews>
  <sheetFormatPr defaultColWidth="9.140625" defaultRowHeight="12.75"/>
  <cols>
    <col min="1" max="1" width="82.28125" style="79" customWidth="1"/>
    <col min="2" max="2" width="19.8515625" style="142" customWidth="1"/>
    <col min="3" max="4" width="10.7109375" style="56" customWidth="1"/>
    <col min="5" max="35" width="10.7109375" style="55" customWidth="1"/>
    <col min="36" max="36" width="14.7109375" style="55" bestFit="1" customWidth="1"/>
    <col min="37" max="37" width="10.7109375" style="55" customWidth="1"/>
    <col min="38" max="38" width="14.7109375" style="55" bestFit="1" customWidth="1"/>
    <col min="39" max="39" width="5.8515625" style="55" bestFit="1" customWidth="1"/>
    <col min="40" max="40" width="10.7109375" style="55" customWidth="1"/>
    <col min="41" max="16384" width="9.140625" style="55" customWidth="1"/>
  </cols>
  <sheetData>
    <row r="1" ht="12" customHeight="1"/>
    <row r="2" spans="1:24" ht="41.25" customHeight="1">
      <c r="A2" s="143"/>
      <c r="B2" s="143"/>
      <c r="C2" s="88"/>
      <c r="D2" s="55"/>
      <c r="E2" s="91"/>
      <c r="F2" s="90"/>
      <c r="G2" s="90"/>
      <c r="H2" s="90"/>
      <c r="I2" s="90"/>
      <c r="J2" s="90"/>
      <c r="K2" s="90"/>
      <c r="L2" s="90"/>
      <c r="M2" s="90"/>
      <c r="N2" s="90"/>
      <c r="O2" s="90"/>
      <c r="P2" s="89" t="s">
        <v>594</v>
      </c>
      <c r="Q2" s="88"/>
      <c r="R2" s="88"/>
      <c r="S2" s="88"/>
      <c r="T2" s="88"/>
      <c r="U2" s="88"/>
      <c r="V2" s="88"/>
      <c r="W2" s="88"/>
      <c r="X2" s="85"/>
    </row>
    <row r="3" spans="1:6" s="85" customFormat="1" ht="24.75" customHeight="1">
      <c r="A3" s="87"/>
      <c r="B3" s="144"/>
      <c r="C3" s="73"/>
      <c r="D3" s="73"/>
      <c r="F3" s="86"/>
    </row>
    <row r="4" spans="1:40" s="83" customFormat="1" ht="138.75" customHeight="1">
      <c r="A4" s="274" t="s">
        <v>757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N4" s="84"/>
    </row>
    <row r="5" spans="1:40" s="137" customFormat="1" ht="171" customHeight="1">
      <c r="A5" s="257" t="s">
        <v>730</v>
      </c>
      <c r="B5" s="257" t="s">
        <v>493</v>
      </c>
      <c r="C5" s="271" t="s">
        <v>591</v>
      </c>
      <c r="D5" s="271" t="s">
        <v>729</v>
      </c>
      <c r="E5" s="271" t="s">
        <v>728</v>
      </c>
      <c r="F5" s="272" t="s">
        <v>727</v>
      </c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1" t="s">
        <v>519</v>
      </c>
      <c r="AB5" s="272" t="s">
        <v>590</v>
      </c>
      <c r="AC5" s="272"/>
      <c r="AD5" s="272"/>
      <c r="AE5" s="272"/>
      <c r="AF5" s="272"/>
      <c r="AG5" s="272" t="s">
        <v>589</v>
      </c>
      <c r="AH5" s="272"/>
      <c r="AI5" s="272"/>
      <c r="AJ5" s="272" t="s">
        <v>726</v>
      </c>
      <c r="AK5" s="272"/>
      <c r="AL5" s="272"/>
      <c r="AM5" s="272"/>
      <c r="AN5" s="271" t="s">
        <v>588</v>
      </c>
    </row>
    <row r="6" spans="1:40" s="137" customFormat="1" ht="144" customHeight="1">
      <c r="A6" s="257"/>
      <c r="B6" s="257"/>
      <c r="C6" s="271"/>
      <c r="D6" s="271"/>
      <c r="E6" s="271"/>
      <c r="F6" s="272" t="s">
        <v>587</v>
      </c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 t="s">
        <v>725</v>
      </c>
      <c r="R6" s="272"/>
      <c r="S6" s="272"/>
      <c r="T6" s="272"/>
      <c r="U6" s="272"/>
      <c r="V6" s="272"/>
      <c r="W6" s="272"/>
      <c r="X6" s="272"/>
      <c r="Y6" s="272"/>
      <c r="Z6" s="272"/>
      <c r="AA6" s="271"/>
      <c r="AB6" s="272"/>
      <c r="AC6" s="272"/>
      <c r="AD6" s="272"/>
      <c r="AE6" s="272"/>
      <c r="AF6" s="272"/>
      <c r="AG6" s="271" t="s">
        <v>572</v>
      </c>
      <c r="AH6" s="272" t="s">
        <v>724</v>
      </c>
      <c r="AI6" s="272"/>
      <c r="AJ6" s="272"/>
      <c r="AK6" s="272"/>
      <c r="AL6" s="272"/>
      <c r="AM6" s="272"/>
      <c r="AN6" s="271"/>
    </row>
    <row r="7" spans="1:40" s="141" customFormat="1" ht="409.5" customHeight="1">
      <c r="A7" s="257"/>
      <c r="B7" s="257"/>
      <c r="C7" s="271"/>
      <c r="D7" s="271"/>
      <c r="E7" s="271"/>
      <c r="F7" s="138" t="s">
        <v>586</v>
      </c>
      <c r="G7" s="138" t="s">
        <v>585</v>
      </c>
      <c r="H7" s="138" t="s">
        <v>598</v>
      </c>
      <c r="I7" s="138" t="s">
        <v>599</v>
      </c>
      <c r="J7" s="138" t="s">
        <v>600</v>
      </c>
      <c r="K7" s="138" t="s">
        <v>601</v>
      </c>
      <c r="L7" s="138" t="s">
        <v>602</v>
      </c>
      <c r="M7" s="138" t="s">
        <v>603</v>
      </c>
      <c r="N7" s="139" t="s">
        <v>751</v>
      </c>
      <c r="O7" s="138" t="s">
        <v>723</v>
      </c>
      <c r="P7" s="138" t="s">
        <v>584</v>
      </c>
      <c r="Q7" s="138" t="s">
        <v>583</v>
      </c>
      <c r="R7" s="138" t="s">
        <v>582</v>
      </c>
      <c r="S7" s="138" t="s">
        <v>722</v>
      </c>
      <c r="T7" s="138" t="s">
        <v>569</v>
      </c>
      <c r="U7" s="138" t="s">
        <v>581</v>
      </c>
      <c r="V7" s="138" t="s">
        <v>580</v>
      </c>
      <c r="W7" s="138" t="s">
        <v>579</v>
      </c>
      <c r="X7" s="138" t="s">
        <v>604</v>
      </c>
      <c r="Y7" s="138" t="s">
        <v>571</v>
      </c>
      <c r="Z7" s="138" t="s">
        <v>578</v>
      </c>
      <c r="AA7" s="271"/>
      <c r="AB7" s="138" t="s">
        <v>577</v>
      </c>
      <c r="AC7" s="138" t="s">
        <v>576</v>
      </c>
      <c r="AD7" s="138" t="s">
        <v>575</v>
      </c>
      <c r="AE7" s="138" t="s">
        <v>574</v>
      </c>
      <c r="AF7" s="138" t="s">
        <v>573</v>
      </c>
      <c r="AG7" s="271"/>
      <c r="AH7" s="140" t="s">
        <v>721</v>
      </c>
      <c r="AI7" s="138" t="s">
        <v>720</v>
      </c>
      <c r="AJ7" s="138" t="s">
        <v>604</v>
      </c>
      <c r="AK7" s="138" t="s">
        <v>571</v>
      </c>
      <c r="AL7" s="138" t="s">
        <v>570</v>
      </c>
      <c r="AM7" s="138" t="s">
        <v>569</v>
      </c>
      <c r="AN7" s="271"/>
    </row>
    <row r="8" spans="1:40" s="155" customFormat="1" ht="23.25">
      <c r="A8" s="63" t="s">
        <v>516</v>
      </c>
      <c r="B8" s="145" t="s">
        <v>714</v>
      </c>
      <c r="C8" s="145">
        <v>1</v>
      </c>
      <c r="D8" s="145">
        <v>2</v>
      </c>
      <c r="E8" s="145">
        <v>3</v>
      </c>
      <c r="F8" s="145">
        <v>4</v>
      </c>
      <c r="G8" s="145">
        <v>5</v>
      </c>
      <c r="H8" s="145">
        <v>6</v>
      </c>
      <c r="I8" s="145">
        <v>7</v>
      </c>
      <c r="J8" s="145">
        <v>8</v>
      </c>
      <c r="K8" s="145">
        <v>9</v>
      </c>
      <c r="L8" s="145">
        <v>10</v>
      </c>
      <c r="M8" s="145">
        <v>11</v>
      </c>
      <c r="N8" s="145">
        <v>12</v>
      </c>
      <c r="O8" s="145">
        <v>13</v>
      </c>
      <c r="P8" s="145">
        <v>14</v>
      </c>
      <c r="Q8" s="145">
        <v>15</v>
      </c>
      <c r="R8" s="145">
        <v>16</v>
      </c>
      <c r="S8" s="145">
        <v>17</v>
      </c>
      <c r="T8" s="145">
        <v>18</v>
      </c>
      <c r="U8" s="145">
        <v>19</v>
      </c>
      <c r="V8" s="145">
        <v>20</v>
      </c>
      <c r="W8" s="145">
        <v>21</v>
      </c>
      <c r="X8" s="145">
        <v>22</v>
      </c>
      <c r="Y8" s="145">
        <v>23</v>
      </c>
      <c r="Z8" s="145">
        <v>24</v>
      </c>
      <c r="AA8" s="145">
        <v>25</v>
      </c>
      <c r="AB8" s="145">
        <v>26</v>
      </c>
      <c r="AC8" s="145">
        <v>27</v>
      </c>
      <c r="AD8" s="145">
        <v>28</v>
      </c>
      <c r="AE8" s="145">
        <v>29</v>
      </c>
      <c r="AF8" s="145">
        <v>30</v>
      </c>
      <c r="AG8" s="145">
        <v>31</v>
      </c>
      <c r="AH8" s="145">
        <v>32</v>
      </c>
      <c r="AI8" s="145">
        <v>33</v>
      </c>
      <c r="AJ8" s="145">
        <v>34</v>
      </c>
      <c r="AK8" s="145">
        <v>35</v>
      </c>
      <c r="AL8" s="145">
        <v>36</v>
      </c>
      <c r="AM8" s="145">
        <v>37</v>
      </c>
      <c r="AN8" s="145">
        <v>38</v>
      </c>
    </row>
    <row r="9" spans="1:40" s="82" customFormat="1" ht="24.75" customHeight="1">
      <c r="A9" s="63" t="s">
        <v>713</v>
      </c>
      <c r="B9" s="145">
        <v>1</v>
      </c>
      <c r="C9" s="149">
        <v>0</v>
      </c>
      <c r="D9" s="149">
        <v>0</v>
      </c>
      <c r="E9" s="149">
        <v>0</v>
      </c>
      <c r="F9" s="149">
        <v>0</v>
      </c>
      <c r="G9" s="149">
        <v>0</v>
      </c>
      <c r="H9" s="149">
        <v>0</v>
      </c>
      <c r="I9" s="149">
        <v>0</v>
      </c>
      <c r="J9" s="149">
        <v>0</v>
      </c>
      <c r="K9" s="149">
        <v>0</v>
      </c>
      <c r="L9" s="149">
        <v>0</v>
      </c>
      <c r="M9" s="149">
        <v>0</v>
      </c>
      <c r="N9" s="149">
        <v>0</v>
      </c>
      <c r="O9" s="149">
        <v>0</v>
      </c>
      <c r="P9" s="149">
        <v>0</v>
      </c>
      <c r="Q9" s="150">
        <v>0</v>
      </c>
      <c r="R9" s="151">
        <v>0</v>
      </c>
      <c r="S9" s="149">
        <v>0</v>
      </c>
      <c r="T9" s="150">
        <v>0</v>
      </c>
      <c r="U9" s="150">
        <v>0</v>
      </c>
      <c r="V9" s="149">
        <v>0</v>
      </c>
      <c r="W9" s="149">
        <v>0</v>
      </c>
      <c r="X9" s="149">
        <v>0</v>
      </c>
      <c r="Y9" s="149">
        <v>0</v>
      </c>
      <c r="Z9" s="149">
        <v>0</v>
      </c>
      <c r="AA9" s="149">
        <v>0</v>
      </c>
      <c r="AB9" s="149">
        <v>0</v>
      </c>
      <c r="AC9" s="149">
        <v>0</v>
      </c>
      <c r="AD9" s="149">
        <v>0</v>
      </c>
      <c r="AE9" s="149">
        <v>0</v>
      </c>
      <c r="AF9" s="149">
        <v>0</v>
      </c>
      <c r="AG9" s="149">
        <v>0</v>
      </c>
      <c r="AH9" s="149">
        <v>0</v>
      </c>
      <c r="AI9" s="149">
        <v>0</v>
      </c>
      <c r="AJ9" s="149">
        <v>0</v>
      </c>
      <c r="AK9" s="149">
        <v>0</v>
      </c>
      <c r="AL9" s="149">
        <v>0</v>
      </c>
      <c r="AM9" s="149">
        <v>0</v>
      </c>
      <c r="AN9" s="149">
        <v>0</v>
      </c>
    </row>
    <row r="10" spans="1:40" s="64" customFormat="1" ht="24.75" customHeight="1">
      <c r="A10" s="63" t="s">
        <v>522</v>
      </c>
      <c r="B10" s="145">
        <v>2</v>
      </c>
      <c r="C10" s="135">
        <v>0</v>
      </c>
      <c r="D10" s="135">
        <v>0</v>
      </c>
      <c r="E10" s="135">
        <v>0</v>
      </c>
      <c r="F10" s="149">
        <v>0</v>
      </c>
      <c r="G10" s="135">
        <v>0</v>
      </c>
      <c r="H10" s="135">
        <v>0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35">
        <v>0</v>
      </c>
      <c r="O10" s="135">
        <v>0</v>
      </c>
      <c r="P10" s="135">
        <v>0</v>
      </c>
      <c r="Q10" s="152">
        <v>0</v>
      </c>
      <c r="R10" s="153">
        <v>0</v>
      </c>
      <c r="S10" s="135">
        <v>0</v>
      </c>
      <c r="T10" s="152">
        <v>0</v>
      </c>
      <c r="U10" s="152">
        <v>0</v>
      </c>
      <c r="V10" s="135">
        <v>0</v>
      </c>
      <c r="W10" s="135">
        <v>0</v>
      </c>
      <c r="X10" s="135">
        <v>0</v>
      </c>
      <c r="Y10" s="135">
        <v>0</v>
      </c>
      <c r="Z10" s="135">
        <v>0</v>
      </c>
      <c r="AA10" s="135">
        <v>0</v>
      </c>
      <c r="AB10" s="135">
        <v>0</v>
      </c>
      <c r="AC10" s="135">
        <v>0</v>
      </c>
      <c r="AD10" s="135">
        <v>0</v>
      </c>
      <c r="AE10" s="135">
        <v>0</v>
      </c>
      <c r="AF10" s="135">
        <v>0</v>
      </c>
      <c r="AG10" s="135">
        <v>0</v>
      </c>
      <c r="AH10" s="135">
        <v>0</v>
      </c>
      <c r="AI10" s="135">
        <v>0</v>
      </c>
      <c r="AJ10" s="135">
        <v>0</v>
      </c>
      <c r="AK10" s="135">
        <v>0</v>
      </c>
      <c r="AL10" s="135">
        <v>0</v>
      </c>
      <c r="AM10" s="135">
        <v>0</v>
      </c>
      <c r="AN10" s="135">
        <v>0</v>
      </c>
    </row>
    <row r="11" spans="1:40" s="64" customFormat="1" ht="24.75" customHeight="1">
      <c r="A11" s="63" t="s">
        <v>711</v>
      </c>
      <c r="B11" s="145">
        <v>3</v>
      </c>
      <c r="C11" s="135">
        <v>0</v>
      </c>
      <c r="D11" s="135">
        <v>0</v>
      </c>
      <c r="E11" s="135">
        <v>0</v>
      </c>
      <c r="F11" s="135">
        <v>0</v>
      </c>
      <c r="G11" s="135">
        <v>0</v>
      </c>
      <c r="H11" s="135">
        <v>0</v>
      </c>
      <c r="I11" s="135">
        <v>0</v>
      </c>
      <c r="J11" s="135">
        <v>0</v>
      </c>
      <c r="K11" s="135">
        <v>0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  <c r="Q11" s="152">
        <v>0</v>
      </c>
      <c r="R11" s="153">
        <v>0</v>
      </c>
      <c r="S11" s="135">
        <v>0</v>
      </c>
      <c r="T11" s="152">
        <v>0</v>
      </c>
      <c r="U11" s="152">
        <v>0</v>
      </c>
      <c r="V11" s="135">
        <v>0</v>
      </c>
      <c r="W11" s="135">
        <v>0</v>
      </c>
      <c r="X11" s="135">
        <v>0</v>
      </c>
      <c r="Y11" s="135">
        <v>0</v>
      </c>
      <c r="Z11" s="135">
        <v>0</v>
      </c>
      <c r="AA11" s="135">
        <v>0</v>
      </c>
      <c r="AB11" s="135">
        <v>0</v>
      </c>
      <c r="AC11" s="135">
        <v>0</v>
      </c>
      <c r="AD11" s="135">
        <v>0</v>
      </c>
      <c r="AE11" s="135">
        <v>0</v>
      </c>
      <c r="AF11" s="135">
        <v>0</v>
      </c>
      <c r="AG11" s="135">
        <v>0</v>
      </c>
      <c r="AH11" s="135">
        <v>0</v>
      </c>
      <c r="AI11" s="135">
        <v>0</v>
      </c>
      <c r="AJ11" s="135">
        <v>0</v>
      </c>
      <c r="AK11" s="135">
        <v>0</v>
      </c>
      <c r="AL11" s="135">
        <v>0</v>
      </c>
      <c r="AM11" s="135">
        <v>0</v>
      </c>
      <c r="AN11" s="135">
        <v>0</v>
      </c>
    </row>
    <row r="12" spans="1:40" s="60" customFormat="1" ht="24.75" customHeight="1">
      <c r="A12" s="63" t="s">
        <v>536</v>
      </c>
      <c r="B12" s="145">
        <v>4</v>
      </c>
      <c r="C12" s="135">
        <v>0</v>
      </c>
      <c r="D12" s="135">
        <v>0</v>
      </c>
      <c r="E12" s="135">
        <v>0</v>
      </c>
      <c r="F12" s="154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35">
        <v>0</v>
      </c>
      <c r="P12" s="135">
        <v>0</v>
      </c>
      <c r="Q12" s="152">
        <v>0</v>
      </c>
      <c r="R12" s="153">
        <v>0</v>
      </c>
      <c r="S12" s="135">
        <v>0</v>
      </c>
      <c r="T12" s="152">
        <v>0</v>
      </c>
      <c r="U12" s="152">
        <v>0</v>
      </c>
      <c r="V12" s="135">
        <v>0</v>
      </c>
      <c r="W12" s="135">
        <v>0</v>
      </c>
      <c r="X12" s="135">
        <v>0</v>
      </c>
      <c r="Y12" s="135">
        <v>0</v>
      </c>
      <c r="Z12" s="135">
        <v>0</v>
      </c>
      <c r="AA12" s="135">
        <v>0</v>
      </c>
      <c r="AB12" s="135">
        <v>0</v>
      </c>
      <c r="AC12" s="135">
        <v>0</v>
      </c>
      <c r="AD12" s="135">
        <v>0</v>
      </c>
      <c r="AE12" s="135">
        <v>0</v>
      </c>
      <c r="AF12" s="135">
        <v>0</v>
      </c>
      <c r="AG12" s="135">
        <v>0</v>
      </c>
      <c r="AH12" s="135">
        <v>0</v>
      </c>
      <c r="AI12" s="135">
        <v>0</v>
      </c>
      <c r="AJ12" s="135">
        <v>0</v>
      </c>
      <c r="AK12" s="135">
        <v>0</v>
      </c>
      <c r="AL12" s="135">
        <v>0</v>
      </c>
      <c r="AM12" s="135">
        <v>0</v>
      </c>
      <c r="AN12" s="135">
        <v>0</v>
      </c>
    </row>
    <row r="13" spans="1:40" s="60" customFormat="1" ht="24.75" customHeight="1">
      <c r="A13" s="63" t="s">
        <v>537</v>
      </c>
      <c r="B13" s="145">
        <v>5</v>
      </c>
      <c r="C13" s="135">
        <v>2</v>
      </c>
      <c r="D13" s="135">
        <v>0</v>
      </c>
      <c r="E13" s="135">
        <v>0</v>
      </c>
      <c r="F13" s="136">
        <v>0</v>
      </c>
      <c r="G13" s="135">
        <v>2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  <c r="M13" s="135">
        <v>2</v>
      </c>
      <c r="N13" s="135">
        <v>0</v>
      </c>
      <c r="O13" s="135">
        <v>0</v>
      </c>
      <c r="P13" s="135">
        <v>0</v>
      </c>
      <c r="Q13" s="152">
        <v>0</v>
      </c>
      <c r="R13" s="153">
        <v>0</v>
      </c>
      <c r="S13" s="135">
        <v>0</v>
      </c>
      <c r="T13" s="152">
        <v>0</v>
      </c>
      <c r="U13" s="152">
        <v>0</v>
      </c>
      <c r="V13" s="135">
        <v>0</v>
      </c>
      <c r="W13" s="135">
        <v>0</v>
      </c>
      <c r="X13" s="135">
        <v>0</v>
      </c>
      <c r="Y13" s="135">
        <v>0</v>
      </c>
      <c r="Z13" s="135">
        <v>0</v>
      </c>
      <c r="AA13" s="135">
        <v>0</v>
      </c>
      <c r="AB13" s="135">
        <v>0</v>
      </c>
      <c r="AC13" s="135">
        <v>0</v>
      </c>
      <c r="AD13" s="135">
        <v>0</v>
      </c>
      <c r="AE13" s="135">
        <v>0</v>
      </c>
      <c r="AF13" s="135">
        <v>0</v>
      </c>
      <c r="AG13" s="135">
        <v>0</v>
      </c>
      <c r="AH13" s="135">
        <v>0</v>
      </c>
      <c r="AI13" s="135">
        <v>0</v>
      </c>
      <c r="AJ13" s="135">
        <v>0</v>
      </c>
      <c r="AK13" s="135">
        <v>0</v>
      </c>
      <c r="AL13" s="135">
        <v>0</v>
      </c>
      <c r="AM13" s="135">
        <v>2</v>
      </c>
      <c r="AN13" s="135">
        <v>0</v>
      </c>
    </row>
    <row r="14" spans="1:40" s="60" customFormat="1" ht="24.75" customHeight="1">
      <c r="A14" s="63" t="s">
        <v>538</v>
      </c>
      <c r="B14" s="145">
        <v>6</v>
      </c>
      <c r="C14" s="135">
        <v>2</v>
      </c>
      <c r="D14" s="135">
        <v>0</v>
      </c>
      <c r="E14" s="135">
        <v>0</v>
      </c>
      <c r="F14" s="135">
        <v>0</v>
      </c>
      <c r="G14" s="135">
        <v>2</v>
      </c>
      <c r="H14" s="135">
        <v>0</v>
      </c>
      <c r="I14" s="135">
        <v>0</v>
      </c>
      <c r="J14" s="135">
        <v>0</v>
      </c>
      <c r="K14" s="135">
        <v>0</v>
      </c>
      <c r="L14" s="135">
        <v>2</v>
      </c>
      <c r="M14" s="135">
        <v>0</v>
      </c>
      <c r="N14" s="135">
        <v>0</v>
      </c>
      <c r="O14" s="135">
        <v>0</v>
      </c>
      <c r="P14" s="135">
        <v>0</v>
      </c>
      <c r="Q14" s="152">
        <v>0</v>
      </c>
      <c r="R14" s="153">
        <v>0</v>
      </c>
      <c r="S14" s="135">
        <v>0</v>
      </c>
      <c r="T14" s="152">
        <v>0</v>
      </c>
      <c r="U14" s="152">
        <v>0</v>
      </c>
      <c r="V14" s="135">
        <v>0</v>
      </c>
      <c r="W14" s="135">
        <v>0</v>
      </c>
      <c r="X14" s="135">
        <v>0</v>
      </c>
      <c r="Y14" s="135">
        <v>0</v>
      </c>
      <c r="Z14" s="135">
        <v>0</v>
      </c>
      <c r="AA14" s="135">
        <v>0</v>
      </c>
      <c r="AB14" s="135">
        <v>0</v>
      </c>
      <c r="AC14" s="135">
        <v>0</v>
      </c>
      <c r="AD14" s="135">
        <v>0</v>
      </c>
      <c r="AE14" s="135">
        <v>0</v>
      </c>
      <c r="AF14" s="135">
        <v>0</v>
      </c>
      <c r="AG14" s="135">
        <v>0</v>
      </c>
      <c r="AH14" s="135">
        <v>0</v>
      </c>
      <c r="AI14" s="135">
        <v>0</v>
      </c>
      <c r="AJ14" s="135">
        <v>0</v>
      </c>
      <c r="AK14" s="135">
        <v>0</v>
      </c>
      <c r="AL14" s="135">
        <v>0</v>
      </c>
      <c r="AM14" s="135">
        <v>2</v>
      </c>
      <c r="AN14" s="135">
        <v>0</v>
      </c>
    </row>
    <row r="15" spans="1:40" s="60" customFormat="1" ht="24.75" customHeight="1">
      <c r="A15" s="63" t="s">
        <v>539</v>
      </c>
      <c r="B15" s="145">
        <v>7</v>
      </c>
      <c r="C15" s="135">
        <v>0</v>
      </c>
      <c r="D15" s="135">
        <v>0</v>
      </c>
      <c r="E15" s="135">
        <v>0</v>
      </c>
      <c r="F15" s="136">
        <v>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35">
        <v>0</v>
      </c>
      <c r="P15" s="135">
        <v>0</v>
      </c>
      <c r="Q15" s="152">
        <v>0</v>
      </c>
      <c r="R15" s="153">
        <v>0</v>
      </c>
      <c r="S15" s="135">
        <v>0</v>
      </c>
      <c r="T15" s="152">
        <v>0</v>
      </c>
      <c r="U15" s="152">
        <v>0</v>
      </c>
      <c r="V15" s="135">
        <v>0</v>
      </c>
      <c r="W15" s="135">
        <v>0</v>
      </c>
      <c r="X15" s="135">
        <v>0</v>
      </c>
      <c r="Y15" s="135">
        <v>0</v>
      </c>
      <c r="Z15" s="135">
        <v>0</v>
      </c>
      <c r="AA15" s="135">
        <v>0</v>
      </c>
      <c r="AB15" s="135">
        <v>0</v>
      </c>
      <c r="AC15" s="135">
        <v>0</v>
      </c>
      <c r="AD15" s="135">
        <v>0</v>
      </c>
      <c r="AE15" s="135">
        <v>0</v>
      </c>
      <c r="AF15" s="135">
        <v>0</v>
      </c>
      <c r="AG15" s="135">
        <v>0</v>
      </c>
      <c r="AH15" s="135">
        <v>0</v>
      </c>
      <c r="AI15" s="135">
        <v>0</v>
      </c>
      <c r="AJ15" s="135">
        <v>0</v>
      </c>
      <c r="AK15" s="135">
        <v>0</v>
      </c>
      <c r="AL15" s="135">
        <v>0</v>
      </c>
      <c r="AM15" s="135">
        <v>0</v>
      </c>
      <c r="AN15" s="135">
        <v>0</v>
      </c>
    </row>
    <row r="16" spans="1:40" s="60" customFormat="1" ht="24.75" customHeight="1">
      <c r="A16" s="63" t="s">
        <v>490</v>
      </c>
      <c r="B16" s="145">
        <v>8</v>
      </c>
      <c r="C16" s="135">
        <v>0</v>
      </c>
      <c r="D16" s="135">
        <v>0</v>
      </c>
      <c r="E16" s="135">
        <v>0</v>
      </c>
      <c r="F16" s="136">
        <v>0</v>
      </c>
      <c r="G16" s="135">
        <v>0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135">
        <v>0</v>
      </c>
      <c r="O16" s="135">
        <v>0</v>
      </c>
      <c r="P16" s="135">
        <v>0</v>
      </c>
      <c r="Q16" s="152">
        <v>0</v>
      </c>
      <c r="R16" s="153">
        <v>0</v>
      </c>
      <c r="S16" s="135">
        <v>0</v>
      </c>
      <c r="T16" s="152">
        <v>0</v>
      </c>
      <c r="U16" s="152">
        <v>0</v>
      </c>
      <c r="V16" s="135">
        <v>0</v>
      </c>
      <c r="W16" s="135">
        <v>0</v>
      </c>
      <c r="X16" s="135">
        <v>0</v>
      </c>
      <c r="Y16" s="135">
        <v>0</v>
      </c>
      <c r="Z16" s="135">
        <v>0</v>
      </c>
      <c r="AA16" s="135">
        <v>0</v>
      </c>
      <c r="AB16" s="135">
        <v>0</v>
      </c>
      <c r="AC16" s="135">
        <v>0</v>
      </c>
      <c r="AD16" s="135">
        <v>0</v>
      </c>
      <c r="AE16" s="135">
        <v>0</v>
      </c>
      <c r="AF16" s="135">
        <v>0</v>
      </c>
      <c r="AG16" s="135">
        <v>0</v>
      </c>
      <c r="AH16" s="135">
        <v>0</v>
      </c>
      <c r="AI16" s="135">
        <v>0</v>
      </c>
      <c r="AJ16" s="135">
        <v>0</v>
      </c>
      <c r="AK16" s="135">
        <v>0</v>
      </c>
      <c r="AL16" s="135">
        <v>0</v>
      </c>
      <c r="AM16" s="135">
        <v>0</v>
      </c>
      <c r="AN16" s="135">
        <v>0</v>
      </c>
    </row>
    <row r="17" spans="1:40" s="60" customFormat="1" ht="24.75" customHeight="1">
      <c r="A17" s="146" t="s">
        <v>752</v>
      </c>
      <c r="B17" s="145">
        <v>9</v>
      </c>
      <c r="C17" s="135">
        <v>0</v>
      </c>
      <c r="D17" s="135">
        <v>0</v>
      </c>
      <c r="E17" s="135">
        <v>0</v>
      </c>
      <c r="F17" s="135">
        <v>0</v>
      </c>
      <c r="G17" s="135">
        <v>0</v>
      </c>
      <c r="H17" s="135">
        <v>0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35">
        <v>0</v>
      </c>
      <c r="O17" s="135">
        <v>0</v>
      </c>
      <c r="P17" s="135">
        <v>0</v>
      </c>
      <c r="Q17" s="152">
        <v>0</v>
      </c>
      <c r="R17" s="153">
        <v>0</v>
      </c>
      <c r="S17" s="135">
        <v>0</v>
      </c>
      <c r="T17" s="152">
        <v>0</v>
      </c>
      <c r="U17" s="152">
        <v>0</v>
      </c>
      <c r="V17" s="135">
        <v>0</v>
      </c>
      <c r="W17" s="135">
        <v>0</v>
      </c>
      <c r="X17" s="135">
        <v>0</v>
      </c>
      <c r="Y17" s="135">
        <v>0</v>
      </c>
      <c r="Z17" s="135">
        <v>0</v>
      </c>
      <c r="AA17" s="135">
        <v>0</v>
      </c>
      <c r="AB17" s="135">
        <v>0</v>
      </c>
      <c r="AC17" s="135">
        <v>0</v>
      </c>
      <c r="AD17" s="135">
        <v>0</v>
      </c>
      <c r="AE17" s="135">
        <v>0</v>
      </c>
      <c r="AF17" s="135">
        <v>0</v>
      </c>
      <c r="AG17" s="135">
        <v>0</v>
      </c>
      <c r="AH17" s="135">
        <v>0</v>
      </c>
      <c r="AI17" s="135">
        <v>0</v>
      </c>
      <c r="AJ17" s="135">
        <v>0</v>
      </c>
      <c r="AK17" s="135">
        <v>0</v>
      </c>
      <c r="AL17" s="135">
        <v>0</v>
      </c>
      <c r="AM17" s="135">
        <v>0</v>
      </c>
      <c r="AN17" s="135">
        <v>0</v>
      </c>
    </row>
    <row r="18" spans="1:40" s="60" customFormat="1" ht="24.75" customHeight="1">
      <c r="A18" s="63" t="s">
        <v>540</v>
      </c>
      <c r="B18" s="145">
        <v>10</v>
      </c>
      <c r="C18" s="135">
        <v>0</v>
      </c>
      <c r="D18" s="135">
        <v>0</v>
      </c>
      <c r="E18" s="135">
        <v>0</v>
      </c>
      <c r="F18" s="136">
        <v>0</v>
      </c>
      <c r="G18" s="135">
        <v>0</v>
      </c>
      <c r="H18" s="135">
        <v>0</v>
      </c>
      <c r="I18" s="135">
        <v>0</v>
      </c>
      <c r="J18" s="135">
        <v>0</v>
      </c>
      <c r="K18" s="135">
        <v>0</v>
      </c>
      <c r="L18" s="135">
        <v>0</v>
      </c>
      <c r="M18" s="135">
        <v>0</v>
      </c>
      <c r="N18" s="136">
        <v>0</v>
      </c>
      <c r="O18" s="135">
        <v>0</v>
      </c>
      <c r="P18" s="135">
        <v>0</v>
      </c>
      <c r="Q18" s="152">
        <v>0</v>
      </c>
      <c r="R18" s="153">
        <v>0</v>
      </c>
      <c r="S18" s="135">
        <v>0</v>
      </c>
      <c r="T18" s="152">
        <v>0</v>
      </c>
      <c r="U18" s="152">
        <v>0</v>
      </c>
      <c r="V18" s="135">
        <v>0</v>
      </c>
      <c r="W18" s="135">
        <v>0</v>
      </c>
      <c r="X18" s="135">
        <v>0</v>
      </c>
      <c r="Y18" s="135">
        <v>0</v>
      </c>
      <c r="Z18" s="135">
        <v>0</v>
      </c>
      <c r="AA18" s="135">
        <v>0</v>
      </c>
      <c r="AB18" s="135">
        <v>0</v>
      </c>
      <c r="AC18" s="135">
        <v>0</v>
      </c>
      <c r="AD18" s="135">
        <v>0</v>
      </c>
      <c r="AE18" s="135">
        <v>0</v>
      </c>
      <c r="AF18" s="135">
        <v>0</v>
      </c>
      <c r="AG18" s="135">
        <v>0</v>
      </c>
      <c r="AH18" s="135">
        <v>0</v>
      </c>
      <c r="AI18" s="135">
        <v>0</v>
      </c>
      <c r="AJ18" s="135">
        <v>0</v>
      </c>
      <c r="AK18" s="135">
        <v>0</v>
      </c>
      <c r="AL18" s="135">
        <v>0</v>
      </c>
      <c r="AM18" s="135">
        <v>0</v>
      </c>
      <c r="AN18" s="135">
        <v>0</v>
      </c>
    </row>
    <row r="19" spans="1:40" s="60" customFormat="1" ht="24.75" customHeight="1">
      <c r="A19" s="63" t="s">
        <v>541</v>
      </c>
      <c r="B19" s="145">
        <v>11</v>
      </c>
      <c r="C19" s="135">
        <v>0</v>
      </c>
      <c r="D19" s="135">
        <v>0</v>
      </c>
      <c r="E19" s="135">
        <v>0</v>
      </c>
      <c r="F19" s="136">
        <v>0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36">
        <v>0</v>
      </c>
      <c r="O19" s="135">
        <v>0</v>
      </c>
      <c r="P19" s="135">
        <v>0</v>
      </c>
      <c r="Q19" s="152">
        <v>0</v>
      </c>
      <c r="R19" s="153">
        <v>0</v>
      </c>
      <c r="S19" s="135">
        <v>0</v>
      </c>
      <c r="T19" s="152">
        <v>0</v>
      </c>
      <c r="U19" s="152">
        <v>0</v>
      </c>
      <c r="V19" s="135">
        <v>0</v>
      </c>
      <c r="W19" s="135">
        <v>0</v>
      </c>
      <c r="X19" s="135">
        <v>0</v>
      </c>
      <c r="Y19" s="135">
        <v>0</v>
      </c>
      <c r="Z19" s="135">
        <v>0</v>
      </c>
      <c r="AA19" s="135">
        <v>0</v>
      </c>
      <c r="AB19" s="135">
        <v>0</v>
      </c>
      <c r="AC19" s="135">
        <v>0</v>
      </c>
      <c r="AD19" s="135">
        <v>0</v>
      </c>
      <c r="AE19" s="135">
        <v>0</v>
      </c>
      <c r="AF19" s="135">
        <v>0</v>
      </c>
      <c r="AG19" s="135">
        <v>0</v>
      </c>
      <c r="AH19" s="135">
        <v>0</v>
      </c>
      <c r="AI19" s="135">
        <v>0</v>
      </c>
      <c r="AJ19" s="135">
        <v>0</v>
      </c>
      <c r="AK19" s="135">
        <v>0</v>
      </c>
      <c r="AL19" s="135">
        <v>0</v>
      </c>
      <c r="AM19" s="135">
        <v>0</v>
      </c>
      <c r="AN19" s="135">
        <v>0</v>
      </c>
    </row>
    <row r="20" spans="1:40" s="60" customFormat="1" ht="24.75" customHeight="1">
      <c r="A20" s="63" t="s">
        <v>605</v>
      </c>
      <c r="B20" s="145">
        <v>12</v>
      </c>
      <c r="C20" s="135">
        <v>0</v>
      </c>
      <c r="D20" s="135">
        <v>0</v>
      </c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135">
        <v>0</v>
      </c>
      <c r="L20" s="135">
        <v>0</v>
      </c>
      <c r="M20" s="135">
        <v>0</v>
      </c>
      <c r="N20" s="135">
        <v>0</v>
      </c>
      <c r="O20" s="135">
        <v>0</v>
      </c>
      <c r="P20" s="135">
        <v>0</v>
      </c>
      <c r="Q20" s="152">
        <v>0</v>
      </c>
      <c r="R20" s="153">
        <v>0</v>
      </c>
      <c r="S20" s="135">
        <v>0</v>
      </c>
      <c r="T20" s="152">
        <v>0</v>
      </c>
      <c r="U20" s="152">
        <v>0</v>
      </c>
      <c r="V20" s="135">
        <v>0</v>
      </c>
      <c r="W20" s="135">
        <v>0</v>
      </c>
      <c r="X20" s="135">
        <v>0</v>
      </c>
      <c r="Y20" s="135">
        <v>0</v>
      </c>
      <c r="Z20" s="135">
        <v>0</v>
      </c>
      <c r="AA20" s="135">
        <v>0</v>
      </c>
      <c r="AB20" s="135">
        <v>0</v>
      </c>
      <c r="AC20" s="135">
        <v>0</v>
      </c>
      <c r="AD20" s="135">
        <v>0</v>
      </c>
      <c r="AE20" s="135">
        <v>0</v>
      </c>
      <c r="AF20" s="135">
        <v>0</v>
      </c>
      <c r="AG20" s="135">
        <v>0</v>
      </c>
      <c r="AH20" s="135">
        <v>0</v>
      </c>
      <c r="AI20" s="135">
        <v>0</v>
      </c>
      <c r="AJ20" s="135">
        <v>0</v>
      </c>
      <c r="AK20" s="135">
        <v>0</v>
      </c>
      <c r="AL20" s="135">
        <v>0</v>
      </c>
      <c r="AM20" s="135">
        <v>0</v>
      </c>
      <c r="AN20" s="135">
        <v>0</v>
      </c>
    </row>
    <row r="21" spans="1:40" s="60" customFormat="1" ht="24.75" customHeight="1">
      <c r="A21" s="63" t="s">
        <v>606</v>
      </c>
      <c r="B21" s="145">
        <v>13</v>
      </c>
      <c r="C21" s="135">
        <v>0</v>
      </c>
      <c r="D21" s="135">
        <v>0</v>
      </c>
      <c r="E21" s="135">
        <v>0</v>
      </c>
      <c r="F21" s="135">
        <v>0</v>
      </c>
      <c r="G21" s="135">
        <v>0</v>
      </c>
      <c r="H21" s="135">
        <v>0</v>
      </c>
      <c r="I21" s="135">
        <v>0</v>
      </c>
      <c r="J21" s="135">
        <v>0</v>
      </c>
      <c r="K21" s="135">
        <v>0</v>
      </c>
      <c r="L21" s="135">
        <v>0</v>
      </c>
      <c r="M21" s="135">
        <v>0</v>
      </c>
      <c r="N21" s="136">
        <v>0</v>
      </c>
      <c r="O21" s="135">
        <v>0</v>
      </c>
      <c r="P21" s="135">
        <v>0</v>
      </c>
      <c r="Q21" s="152">
        <v>0</v>
      </c>
      <c r="R21" s="153">
        <v>0</v>
      </c>
      <c r="S21" s="135">
        <v>0</v>
      </c>
      <c r="T21" s="152">
        <v>0</v>
      </c>
      <c r="U21" s="152">
        <v>0</v>
      </c>
      <c r="V21" s="135">
        <v>0</v>
      </c>
      <c r="W21" s="135">
        <v>0</v>
      </c>
      <c r="X21" s="135">
        <v>0</v>
      </c>
      <c r="Y21" s="135">
        <v>0</v>
      </c>
      <c r="Z21" s="135">
        <v>0</v>
      </c>
      <c r="AA21" s="135">
        <v>0</v>
      </c>
      <c r="AB21" s="135">
        <v>0</v>
      </c>
      <c r="AC21" s="135">
        <v>0</v>
      </c>
      <c r="AD21" s="135">
        <v>0</v>
      </c>
      <c r="AE21" s="135">
        <v>0</v>
      </c>
      <c r="AF21" s="135">
        <v>0</v>
      </c>
      <c r="AG21" s="135">
        <v>0</v>
      </c>
      <c r="AH21" s="135">
        <v>0</v>
      </c>
      <c r="AI21" s="135">
        <v>0</v>
      </c>
      <c r="AJ21" s="135">
        <v>0</v>
      </c>
      <c r="AK21" s="135">
        <v>0</v>
      </c>
      <c r="AL21" s="135">
        <v>0</v>
      </c>
      <c r="AM21" s="135">
        <v>0</v>
      </c>
      <c r="AN21" s="135">
        <v>0</v>
      </c>
    </row>
    <row r="22" spans="1:40" s="60" customFormat="1" ht="24.75" customHeight="1">
      <c r="A22" s="63" t="s">
        <v>542</v>
      </c>
      <c r="B22" s="145">
        <v>14</v>
      </c>
      <c r="C22" s="135">
        <v>0</v>
      </c>
      <c r="D22" s="135">
        <v>0</v>
      </c>
      <c r="E22" s="135">
        <v>0</v>
      </c>
      <c r="F22" s="135">
        <v>0</v>
      </c>
      <c r="G22" s="135">
        <v>0</v>
      </c>
      <c r="H22" s="135">
        <v>0</v>
      </c>
      <c r="I22" s="135">
        <v>0</v>
      </c>
      <c r="J22" s="135">
        <v>0</v>
      </c>
      <c r="K22" s="135">
        <v>0</v>
      </c>
      <c r="L22" s="135">
        <v>0</v>
      </c>
      <c r="M22" s="135">
        <v>0</v>
      </c>
      <c r="N22" s="135">
        <v>0</v>
      </c>
      <c r="O22" s="135">
        <v>0</v>
      </c>
      <c r="P22" s="135">
        <v>0</v>
      </c>
      <c r="Q22" s="152">
        <v>0</v>
      </c>
      <c r="R22" s="153">
        <v>0</v>
      </c>
      <c r="S22" s="135">
        <v>0</v>
      </c>
      <c r="T22" s="152">
        <v>0</v>
      </c>
      <c r="U22" s="152">
        <v>0</v>
      </c>
      <c r="V22" s="135">
        <v>0</v>
      </c>
      <c r="W22" s="135">
        <v>0</v>
      </c>
      <c r="X22" s="135">
        <v>0</v>
      </c>
      <c r="Y22" s="135">
        <v>0</v>
      </c>
      <c r="Z22" s="135">
        <v>0</v>
      </c>
      <c r="AA22" s="135">
        <v>0</v>
      </c>
      <c r="AB22" s="135">
        <v>0</v>
      </c>
      <c r="AC22" s="135">
        <v>0</v>
      </c>
      <c r="AD22" s="135">
        <v>0</v>
      </c>
      <c r="AE22" s="135">
        <v>0</v>
      </c>
      <c r="AF22" s="135">
        <v>0</v>
      </c>
      <c r="AG22" s="135">
        <v>0</v>
      </c>
      <c r="AH22" s="135">
        <v>0</v>
      </c>
      <c r="AI22" s="135">
        <v>0</v>
      </c>
      <c r="AJ22" s="135">
        <v>0</v>
      </c>
      <c r="AK22" s="135">
        <v>0</v>
      </c>
      <c r="AL22" s="135">
        <v>0</v>
      </c>
      <c r="AM22" s="135">
        <v>0</v>
      </c>
      <c r="AN22" s="135">
        <v>0</v>
      </c>
    </row>
    <row r="23" spans="1:40" s="60" customFormat="1" ht="24.75" customHeight="1">
      <c r="A23" s="63" t="s">
        <v>543</v>
      </c>
      <c r="B23" s="145">
        <v>15</v>
      </c>
      <c r="C23" s="135">
        <v>0</v>
      </c>
      <c r="D23" s="135">
        <v>0</v>
      </c>
      <c r="E23" s="135">
        <v>0</v>
      </c>
      <c r="F23" s="135">
        <v>0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135">
        <v>0</v>
      </c>
      <c r="O23" s="135">
        <v>0</v>
      </c>
      <c r="P23" s="135">
        <v>0</v>
      </c>
      <c r="Q23" s="152">
        <v>0</v>
      </c>
      <c r="R23" s="153">
        <v>0</v>
      </c>
      <c r="S23" s="135">
        <v>0</v>
      </c>
      <c r="T23" s="152">
        <v>0</v>
      </c>
      <c r="U23" s="152">
        <v>0</v>
      </c>
      <c r="V23" s="135">
        <v>0</v>
      </c>
      <c r="W23" s="135">
        <v>0</v>
      </c>
      <c r="X23" s="135">
        <v>0</v>
      </c>
      <c r="Y23" s="135">
        <v>0</v>
      </c>
      <c r="Z23" s="135">
        <v>0</v>
      </c>
      <c r="AA23" s="135">
        <v>0</v>
      </c>
      <c r="AB23" s="135">
        <v>0</v>
      </c>
      <c r="AC23" s="135">
        <v>0</v>
      </c>
      <c r="AD23" s="135">
        <v>0</v>
      </c>
      <c r="AE23" s="135">
        <v>0</v>
      </c>
      <c r="AF23" s="135">
        <v>0</v>
      </c>
      <c r="AG23" s="135">
        <v>0</v>
      </c>
      <c r="AH23" s="135">
        <v>0</v>
      </c>
      <c r="AI23" s="135">
        <v>0</v>
      </c>
      <c r="AJ23" s="135">
        <v>0</v>
      </c>
      <c r="AK23" s="135">
        <v>0</v>
      </c>
      <c r="AL23" s="135">
        <v>0</v>
      </c>
      <c r="AM23" s="135">
        <v>0</v>
      </c>
      <c r="AN23" s="135">
        <v>0</v>
      </c>
    </row>
    <row r="24" spans="1:40" s="60" customFormat="1" ht="24.75" customHeight="1">
      <c r="A24" s="63" t="s">
        <v>544</v>
      </c>
      <c r="B24" s="145">
        <v>16</v>
      </c>
      <c r="C24" s="135">
        <v>0</v>
      </c>
      <c r="D24" s="135">
        <v>0</v>
      </c>
      <c r="E24" s="135">
        <v>0</v>
      </c>
      <c r="F24" s="135">
        <v>0</v>
      </c>
      <c r="G24" s="135">
        <v>0</v>
      </c>
      <c r="H24" s="135">
        <v>0</v>
      </c>
      <c r="I24" s="135">
        <v>0</v>
      </c>
      <c r="J24" s="135">
        <v>0</v>
      </c>
      <c r="K24" s="135">
        <v>0</v>
      </c>
      <c r="L24" s="135">
        <v>0</v>
      </c>
      <c r="M24" s="135">
        <v>0</v>
      </c>
      <c r="N24" s="135">
        <v>0</v>
      </c>
      <c r="O24" s="135">
        <v>0</v>
      </c>
      <c r="P24" s="135">
        <v>0</v>
      </c>
      <c r="Q24" s="152">
        <v>0</v>
      </c>
      <c r="R24" s="153">
        <v>0</v>
      </c>
      <c r="S24" s="135">
        <v>0</v>
      </c>
      <c r="T24" s="152">
        <v>0</v>
      </c>
      <c r="U24" s="152">
        <v>0</v>
      </c>
      <c r="V24" s="135">
        <v>0</v>
      </c>
      <c r="W24" s="135">
        <v>0</v>
      </c>
      <c r="X24" s="135">
        <v>0</v>
      </c>
      <c r="Y24" s="135">
        <v>0</v>
      </c>
      <c r="Z24" s="135">
        <v>0</v>
      </c>
      <c r="AA24" s="135">
        <v>0</v>
      </c>
      <c r="AB24" s="135">
        <v>0</v>
      </c>
      <c r="AC24" s="135">
        <v>0</v>
      </c>
      <c r="AD24" s="135">
        <v>0</v>
      </c>
      <c r="AE24" s="135">
        <v>0</v>
      </c>
      <c r="AF24" s="135">
        <v>0</v>
      </c>
      <c r="AG24" s="135">
        <v>0</v>
      </c>
      <c r="AH24" s="135">
        <v>0</v>
      </c>
      <c r="AI24" s="135">
        <v>0</v>
      </c>
      <c r="AJ24" s="135">
        <v>0</v>
      </c>
      <c r="AK24" s="135">
        <v>0</v>
      </c>
      <c r="AL24" s="135">
        <v>0</v>
      </c>
      <c r="AM24" s="135">
        <v>0</v>
      </c>
      <c r="AN24" s="135">
        <v>0</v>
      </c>
    </row>
    <row r="25" spans="1:40" s="60" customFormat="1" ht="24.75" customHeight="1">
      <c r="A25" s="63" t="s">
        <v>483</v>
      </c>
      <c r="B25" s="145">
        <v>17</v>
      </c>
      <c r="C25" s="135">
        <v>0</v>
      </c>
      <c r="D25" s="135">
        <v>0</v>
      </c>
      <c r="E25" s="135">
        <v>0</v>
      </c>
      <c r="F25" s="136">
        <v>0</v>
      </c>
      <c r="G25" s="135">
        <v>0</v>
      </c>
      <c r="H25" s="135">
        <v>0</v>
      </c>
      <c r="I25" s="135">
        <v>0</v>
      </c>
      <c r="J25" s="135">
        <v>0</v>
      </c>
      <c r="K25" s="135">
        <v>0</v>
      </c>
      <c r="L25" s="135">
        <v>0</v>
      </c>
      <c r="M25" s="135">
        <v>0</v>
      </c>
      <c r="N25" s="136">
        <v>0</v>
      </c>
      <c r="O25" s="135">
        <v>0</v>
      </c>
      <c r="P25" s="135">
        <v>0</v>
      </c>
      <c r="Q25" s="152">
        <v>0</v>
      </c>
      <c r="R25" s="153">
        <v>0</v>
      </c>
      <c r="S25" s="135">
        <v>0</v>
      </c>
      <c r="T25" s="152">
        <v>0</v>
      </c>
      <c r="U25" s="152">
        <v>0</v>
      </c>
      <c r="V25" s="135">
        <v>0</v>
      </c>
      <c r="W25" s="135">
        <v>0</v>
      </c>
      <c r="X25" s="135">
        <v>0</v>
      </c>
      <c r="Y25" s="135">
        <v>0</v>
      </c>
      <c r="Z25" s="135">
        <v>0</v>
      </c>
      <c r="AA25" s="135">
        <v>0</v>
      </c>
      <c r="AB25" s="135">
        <v>0</v>
      </c>
      <c r="AC25" s="135">
        <v>0</v>
      </c>
      <c r="AD25" s="135">
        <v>0</v>
      </c>
      <c r="AE25" s="135">
        <v>0</v>
      </c>
      <c r="AF25" s="135">
        <v>0</v>
      </c>
      <c r="AG25" s="135">
        <v>0</v>
      </c>
      <c r="AH25" s="135">
        <v>0</v>
      </c>
      <c r="AI25" s="135">
        <v>0</v>
      </c>
      <c r="AJ25" s="135">
        <v>0</v>
      </c>
      <c r="AK25" s="135">
        <v>0</v>
      </c>
      <c r="AL25" s="135">
        <v>0</v>
      </c>
      <c r="AM25" s="135">
        <v>0</v>
      </c>
      <c r="AN25" s="135">
        <v>0</v>
      </c>
    </row>
    <row r="26" spans="1:40" s="60" customFormat="1" ht="24.75" customHeight="1">
      <c r="A26" s="63" t="s">
        <v>484</v>
      </c>
      <c r="B26" s="145">
        <v>18</v>
      </c>
      <c r="C26" s="135">
        <v>0</v>
      </c>
      <c r="D26" s="135">
        <v>0</v>
      </c>
      <c r="E26" s="135">
        <v>0</v>
      </c>
      <c r="F26" s="136">
        <v>0</v>
      </c>
      <c r="G26" s="135">
        <v>0</v>
      </c>
      <c r="H26" s="135">
        <v>0</v>
      </c>
      <c r="I26" s="135">
        <v>0</v>
      </c>
      <c r="J26" s="135">
        <v>0</v>
      </c>
      <c r="K26" s="135">
        <v>0</v>
      </c>
      <c r="L26" s="135">
        <v>0</v>
      </c>
      <c r="M26" s="135">
        <v>0</v>
      </c>
      <c r="N26" s="136">
        <v>0</v>
      </c>
      <c r="O26" s="135">
        <v>0</v>
      </c>
      <c r="P26" s="135">
        <v>0</v>
      </c>
      <c r="Q26" s="152">
        <v>0</v>
      </c>
      <c r="R26" s="153">
        <v>0</v>
      </c>
      <c r="S26" s="135">
        <v>0</v>
      </c>
      <c r="T26" s="152">
        <v>0</v>
      </c>
      <c r="U26" s="152">
        <v>0</v>
      </c>
      <c r="V26" s="135">
        <v>0</v>
      </c>
      <c r="W26" s="135">
        <v>0</v>
      </c>
      <c r="X26" s="135">
        <v>0</v>
      </c>
      <c r="Y26" s="135">
        <v>0</v>
      </c>
      <c r="Z26" s="135">
        <v>0</v>
      </c>
      <c r="AA26" s="135">
        <v>0</v>
      </c>
      <c r="AB26" s="135">
        <v>0</v>
      </c>
      <c r="AC26" s="135">
        <v>0</v>
      </c>
      <c r="AD26" s="135">
        <v>0</v>
      </c>
      <c r="AE26" s="135">
        <v>0</v>
      </c>
      <c r="AF26" s="135">
        <v>0</v>
      </c>
      <c r="AG26" s="135">
        <v>0</v>
      </c>
      <c r="AH26" s="135">
        <v>0</v>
      </c>
      <c r="AI26" s="135">
        <v>0</v>
      </c>
      <c r="AJ26" s="135">
        <v>0</v>
      </c>
      <c r="AK26" s="135">
        <v>0</v>
      </c>
      <c r="AL26" s="135">
        <v>0</v>
      </c>
      <c r="AM26" s="135">
        <v>0</v>
      </c>
      <c r="AN26" s="135">
        <v>0</v>
      </c>
    </row>
    <row r="27" spans="1:40" s="60" customFormat="1" ht="24.75" customHeight="1">
      <c r="A27" s="63" t="s">
        <v>545</v>
      </c>
      <c r="B27" s="145">
        <v>19</v>
      </c>
      <c r="C27" s="135">
        <v>0</v>
      </c>
      <c r="D27" s="135">
        <v>0</v>
      </c>
      <c r="E27" s="135">
        <v>0</v>
      </c>
      <c r="F27" s="136">
        <v>0</v>
      </c>
      <c r="G27" s="135">
        <v>0</v>
      </c>
      <c r="H27" s="135">
        <v>0</v>
      </c>
      <c r="I27" s="135">
        <v>0</v>
      </c>
      <c r="J27" s="135">
        <v>0</v>
      </c>
      <c r="K27" s="135">
        <v>0</v>
      </c>
      <c r="L27" s="135">
        <v>0</v>
      </c>
      <c r="M27" s="135">
        <v>0</v>
      </c>
      <c r="N27" s="136">
        <v>0</v>
      </c>
      <c r="O27" s="135">
        <v>0</v>
      </c>
      <c r="P27" s="135">
        <v>0</v>
      </c>
      <c r="Q27" s="152">
        <v>0</v>
      </c>
      <c r="R27" s="153">
        <v>0</v>
      </c>
      <c r="S27" s="135">
        <v>0</v>
      </c>
      <c r="T27" s="152">
        <v>0</v>
      </c>
      <c r="U27" s="152">
        <v>0</v>
      </c>
      <c r="V27" s="135">
        <v>0</v>
      </c>
      <c r="W27" s="135">
        <v>0</v>
      </c>
      <c r="X27" s="135">
        <v>0</v>
      </c>
      <c r="Y27" s="135">
        <v>0</v>
      </c>
      <c r="Z27" s="135">
        <v>0</v>
      </c>
      <c r="AA27" s="135">
        <v>0</v>
      </c>
      <c r="AB27" s="135">
        <v>0</v>
      </c>
      <c r="AC27" s="135">
        <v>0</v>
      </c>
      <c r="AD27" s="135">
        <v>0</v>
      </c>
      <c r="AE27" s="135">
        <v>0</v>
      </c>
      <c r="AF27" s="135">
        <v>0</v>
      </c>
      <c r="AG27" s="135">
        <v>0</v>
      </c>
      <c r="AH27" s="135">
        <v>0</v>
      </c>
      <c r="AI27" s="135">
        <v>0</v>
      </c>
      <c r="AJ27" s="135">
        <v>0</v>
      </c>
      <c r="AK27" s="135">
        <v>0</v>
      </c>
      <c r="AL27" s="135">
        <v>0</v>
      </c>
      <c r="AM27" s="135">
        <v>0</v>
      </c>
      <c r="AN27" s="135">
        <v>0</v>
      </c>
    </row>
    <row r="28" spans="1:40" s="60" customFormat="1" ht="24.75" customHeight="1">
      <c r="A28" s="63" t="s">
        <v>546</v>
      </c>
      <c r="B28" s="145">
        <v>20</v>
      </c>
      <c r="C28" s="135">
        <v>0</v>
      </c>
      <c r="D28" s="135">
        <v>0</v>
      </c>
      <c r="E28" s="135">
        <v>0</v>
      </c>
      <c r="F28" s="135">
        <v>0</v>
      </c>
      <c r="G28" s="135">
        <v>0</v>
      </c>
      <c r="H28" s="135">
        <v>0</v>
      </c>
      <c r="I28" s="135">
        <v>0</v>
      </c>
      <c r="J28" s="135">
        <v>0</v>
      </c>
      <c r="K28" s="135">
        <v>0</v>
      </c>
      <c r="L28" s="135">
        <v>0</v>
      </c>
      <c r="M28" s="135">
        <v>0</v>
      </c>
      <c r="N28" s="135">
        <v>0</v>
      </c>
      <c r="O28" s="135">
        <v>0</v>
      </c>
      <c r="P28" s="135">
        <v>0</v>
      </c>
      <c r="Q28" s="152">
        <v>0</v>
      </c>
      <c r="R28" s="153">
        <v>0</v>
      </c>
      <c r="S28" s="135">
        <v>0</v>
      </c>
      <c r="T28" s="152">
        <v>0</v>
      </c>
      <c r="U28" s="152">
        <v>0</v>
      </c>
      <c r="V28" s="135">
        <v>0</v>
      </c>
      <c r="W28" s="135">
        <v>0</v>
      </c>
      <c r="X28" s="135">
        <v>0</v>
      </c>
      <c r="Y28" s="135">
        <v>0</v>
      </c>
      <c r="Z28" s="135">
        <v>0</v>
      </c>
      <c r="AA28" s="135">
        <v>0</v>
      </c>
      <c r="AB28" s="135">
        <v>0</v>
      </c>
      <c r="AC28" s="135">
        <v>0</v>
      </c>
      <c r="AD28" s="135">
        <v>0</v>
      </c>
      <c r="AE28" s="135">
        <v>0</v>
      </c>
      <c r="AF28" s="135">
        <v>0</v>
      </c>
      <c r="AG28" s="135">
        <v>0</v>
      </c>
      <c r="AH28" s="135">
        <v>0</v>
      </c>
      <c r="AI28" s="135">
        <v>0</v>
      </c>
      <c r="AJ28" s="135">
        <v>0</v>
      </c>
      <c r="AK28" s="135">
        <v>0</v>
      </c>
      <c r="AL28" s="135">
        <v>0</v>
      </c>
      <c r="AM28" s="135">
        <v>0</v>
      </c>
      <c r="AN28" s="135">
        <v>0</v>
      </c>
    </row>
    <row r="29" spans="1:40" s="60" customFormat="1" ht="24.75" customHeight="1">
      <c r="A29" s="63" t="s">
        <v>547</v>
      </c>
      <c r="B29" s="145">
        <v>21</v>
      </c>
      <c r="C29" s="135">
        <v>0</v>
      </c>
      <c r="D29" s="135">
        <v>0</v>
      </c>
      <c r="E29" s="135">
        <v>0</v>
      </c>
      <c r="F29" s="135">
        <v>0</v>
      </c>
      <c r="G29" s="135">
        <v>0</v>
      </c>
      <c r="H29" s="135">
        <v>0</v>
      </c>
      <c r="I29" s="135">
        <v>0</v>
      </c>
      <c r="J29" s="135">
        <v>0</v>
      </c>
      <c r="K29" s="135">
        <v>0</v>
      </c>
      <c r="L29" s="135">
        <v>0</v>
      </c>
      <c r="M29" s="135">
        <v>0</v>
      </c>
      <c r="N29" s="135">
        <v>0</v>
      </c>
      <c r="O29" s="135">
        <v>0</v>
      </c>
      <c r="P29" s="135">
        <v>0</v>
      </c>
      <c r="Q29" s="152">
        <v>0</v>
      </c>
      <c r="R29" s="153">
        <v>0</v>
      </c>
      <c r="S29" s="135">
        <v>0</v>
      </c>
      <c r="T29" s="152">
        <v>0</v>
      </c>
      <c r="U29" s="152">
        <v>0</v>
      </c>
      <c r="V29" s="135">
        <v>0</v>
      </c>
      <c r="W29" s="135">
        <v>0</v>
      </c>
      <c r="X29" s="135">
        <v>0</v>
      </c>
      <c r="Y29" s="135">
        <v>0</v>
      </c>
      <c r="Z29" s="135">
        <v>0</v>
      </c>
      <c r="AA29" s="135">
        <v>0</v>
      </c>
      <c r="AB29" s="135">
        <v>0</v>
      </c>
      <c r="AC29" s="135">
        <v>0</v>
      </c>
      <c r="AD29" s="135">
        <v>0</v>
      </c>
      <c r="AE29" s="135">
        <v>0</v>
      </c>
      <c r="AF29" s="135">
        <v>0</v>
      </c>
      <c r="AG29" s="135">
        <v>0</v>
      </c>
      <c r="AH29" s="135">
        <v>0</v>
      </c>
      <c r="AI29" s="135">
        <v>0</v>
      </c>
      <c r="AJ29" s="135">
        <v>0</v>
      </c>
      <c r="AK29" s="135">
        <v>0</v>
      </c>
      <c r="AL29" s="135">
        <v>0</v>
      </c>
      <c r="AM29" s="135">
        <v>0</v>
      </c>
      <c r="AN29" s="135">
        <v>0</v>
      </c>
    </row>
    <row r="30" spans="1:40" s="60" customFormat="1" ht="24.75" customHeight="1">
      <c r="A30" s="63" t="s">
        <v>548</v>
      </c>
      <c r="B30" s="145">
        <v>22</v>
      </c>
      <c r="C30" s="135">
        <v>0</v>
      </c>
      <c r="D30" s="135">
        <v>0</v>
      </c>
      <c r="E30" s="135">
        <v>0</v>
      </c>
      <c r="F30" s="135">
        <v>0</v>
      </c>
      <c r="G30" s="135">
        <v>0</v>
      </c>
      <c r="H30" s="135">
        <v>0</v>
      </c>
      <c r="I30" s="135">
        <v>0</v>
      </c>
      <c r="J30" s="135">
        <v>0</v>
      </c>
      <c r="K30" s="135">
        <v>0</v>
      </c>
      <c r="L30" s="135">
        <v>0</v>
      </c>
      <c r="M30" s="135">
        <v>0</v>
      </c>
      <c r="N30" s="135">
        <v>0</v>
      </c>
      <c r="O30" s="135">
        <v>0</v>
      </c>
      <c r="P30" s="135">
        <v>0</v>
      </c>
      <c r="Q30" s="152">
        <v>0</v>
      </c>
      <c r="R30" s="153">
        <v>0</v>
      </c>
      <c r="S30" s="135">
        <v>0</v>
      </c>
      <c r="T30" s="152">
        <v>0</v>
      </c>
      <c r="U30" s="152">
        <v>0</v>
      </c>
      <c r="V30" s="135">
        <v>0</v>
      </c>
      <c r="W30" s="135">
        <v>0</v>
      </c>
      <c r="X30" s="135">
        <v>0</v>
      </c>
      <c r="Y30" s="135">
        <v>0</v>
      </c>
      <c r="Z30" s="135">
        <v>0</v>
      </c>
      <c r="AA30" s="135">
        <v>0</v>
      </c>
      <c r="AB30" s="135">
        <v>0</v>
      </c>
      <c r="AC30" s="135">
        <v>0</v>
      </c>
      <c r="AD30" s="135">
        <v>0</v>
      </c>
      <c r="AE30" s="135">
        <v>0</v>
      </c>
      <c r="AF30" s="135">
        <v>0</v>
      </c>
      <c r="AG30" s="135">
        <v>0</v>
      </c>
      <c r="AH30" s="135">
        <v>0</v>
      </c>
      <c r="AI30" s="135">
        <v>0</v>
      </c>
      <c r="AJ30" s="135">
        <v>0</v>
      </c>
      <c r="AK30" s="135">
        <v>0</v>
      </c>
      <c r="AL30" s="135">
        <v>0</v>
      </c>
      <c r="AM30" s="135">
        <v>0</v>
      </c>
      <c r="AN30" s="135">
        <v>0</v>
      </c>
    </row>
    <row r="31" spans="1:40" s="60" customFormat="1" ht="24.75" customHeight="1">
      <c r="A31" s="63" t="s">
        <v>549</v>
      </c>
      <c r="B31" s="145">
        <v>23</v>
      </c>
      <c r="C31" s="135">
        <v>0</v>
      </c>
      <c r="D31" s="135">
        <v>0</v>
      </c>
      <c r="E31" s="135">
        <v>0</v>
      </c>
      <c r="F31" s="135">
        <v>0</v>
      </c>
      <c r="G31" s="135">
        <v>0</v>
      </c>
      <c r="H31" s="135">
        <v>0</v>
      </c>
      <c r="I31" s="135">
        <v>0</v>
      </c>
      <c r="J31" s="135">
        <v>0</v>
      </c>
      <c r="K31" s="135">
        <v>0</v>
      </c>
      <c r="L31" s="135">
        <v>0</v>
      </c>
      <c r="M31" s="135">
        <v>0</v>
      </c>
      <c r="N31" s="135">
        <v>0</v>
      </c>
      <c r="O31" s="135">
        <v>0</v>
      </c>
      <c r="P31" s="135">
        <v>0</v>
      </c>
      <c r="Q31" s="152">
        <v>0</v>
      </c>
      <c r="R31" s="153">
        <v>0</v>
      </c>
      <c r="S31" s="135">
        <v>0</v>
      </c>
      <c r="T31" s="152">
        <v>0</v>
      </c>
      <c r="U31" s="152">
        <v>0</v>
      </c>
      <c r="V31" s="135">
        <v>0</v>
      </c>
      <c r="W31" s="135">
        <v>0</v>
      </c>
      <c r="X31" s="135">
        <v>0</v>
      </c>
      <c r="Y31" s="135">
        <v>0</v>
      </c>
      <c r="Z31" s="135">
        <v>0</v>
      </c>
      <c r="AA31" s="135">
        <v>0</v>
      </c>
      <c r="AB31" s="135">
        <v>0</v>
      </c>
      <c r="AC31" s="135">
        <v>0</v>
      </c>
      <c r="AD31" s="135">
        <v>0</v>
      </c>
      <c r="AE31" s="135">
        <v>0</v>
      </c>
      <c r="AF31" s="135">
        <v>0</v>
      </c>
      <c r="AG31" s="135">
        <v>0</v>
      </c>
      <c r="AH31" s="135">
        <v>0</v>
      </c>
      <c r="AI31" s="135">
        <v>0</v>
      </c>
      <c r="AJ31" s="135">
        <v>0</v>
      </c>
      <c r="AK31" s="135">
        <v>0</v>
      </c>
      <c r="AL31" s="135">
        <v>0</v>
      </c>
      <c r="AM31" s="135">
        <v>0</v>
      </c>
      <c r="AN31" s="135">
        <v>0</v>
      </c>
    </row>
    <row r="32" spans="1:40" s="60" customFormat="1" ht="24.75" customHeight="1">
      <c r="A32" s="63" t="s">
        <v>550</v>
      </c>
      <c r="B32" s="145">
        <v>24</v>
      </c>
      <c r="C32" s="135">
        <v>0</v>
      </c>
      <c r="D32" s="135">
        <v>0</v>
      </c>
      <c r="E32" s="135">
        <v>0</v>
      </c>
      <c r="F32" s="135">
        <v>0</v>
      </c>
      <c r="G32" s="135">
        <v>0</v>
      </c>
      <c r="H32" s="135">
        <v>0</v>
      </c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135">
        <v>0</v>
      </c>
      <c r="O32" s="135">
        <v>0</v>
      </c>
      <c r="P32" s="135">
        <v>0</v>
      </c>
      <c r="Q32" s="152">
        <v>0</v>
      </c>
      <c r="R32" s="153">
        <v>0</v>
      </c>
      <c r="S32" s="135">
        <v>0</v>
      </c>
      <c r="T32" s="152">
        <v>0</v>
      </c>
      <c r="U32" s="152">
        <v>0</v>
      </c>
      <c r="V32" s="135">
        <v>0</v>
      </c>
      <c r="W32" s="135">
        <v>0</v>
      </c>
      <c r="X32" s="135">
        <v>0</v>
      </c>
      <c r="Y32" s="135">
        <v>0</v>
      </c>
      <c r="Z32" s="135">
        <v>0</v>
      </c>
      <c r="AA32" s="135">
        <v>0</v>
      </c>
      <c r="AB32" s="135">
        <v>0</v>
      </c>
      <c r="AC32" s="135">
        <v>0</v>
      </c>
      <c r="AD32" s="135">
        <v>0</v>
      </c>
      <c r="AE32" s="135">
        <v>0</v>
      </c>
      <c r="AF32" s="135">
        <v>0</v>
      </c>
      <c r="AG32" s="135">
        <v>0</v>
      </c>
      <c r="AH32" s="135">
        <v>0</v>
      </c>
      <c r="AI32" s="135">
        <v>0</v>
      </c>
      <c r="AJ32" s="135">
        <v>0</v>
      </c>
      <c r="AK32" s="135">
        <v>0</v>
      </c>
      <c r="AL32" s="135">
        <v>0</v>
      </c>
      <c r="AM32" s="135">
        <v>0</v>
      </c>
      <c r="AN32" s="135">
        <v>0</v>
      </c>
    </row>
    <row r="33" spans="1:40" s="60" customFormat="1" ht="24.75" customHeight="1">
      <c r="A33" s="63" t="s">
        <v>551</v>
      </c>
      <c r="B33" s="145">
        <v>25</v>
      </c>
      <c r="C33" s="135">
        <v>0</v>
      </c>
      <c r="D33" s="135">
        <v>0</v>
      </c>
      <c r="E33" s="135">
        <v>0</v>
      </c>
      <c r="F33" s="136">
        <v>0</v>
      </c>
      <c r="G33" s="135">
        <v>0</v>
      </c>
      <c r="H33" s="135">
        <v>0</v>
      </c>
      <c r="I33" s="135">
        <v>0</v>
      </c>
      <c r="J33" s="135">
        <v>0</v>
      </c>
      <c r="K33" s="135">
        <v>0</v>
      </c>
      <c r="L33" s="135">
        <v>0</v>
      </c>
      <c r="M33" s="135">
        <v>0</v>
      </c>
      <c r="N33" s="136">
        <v>0</v>
      </c>
      <c r="O33" s="135">
        <v>0</v>
      </c>
      <c r="P33" s="135">
        <v>0</v>
      </c>
      <c r="Q33" s="152">
        <v>0</v>
      </c>
      <c r="R33" s="153">
        <v>0</v>
      </c>
      <c r="S33" s="135">
        <v>0</v>
      </c>
      <c r="T33" s="152">
        <v>0</v>
      </c>
      <c r="U33" s="152">
        <v>0</v>
      </c>
      <c r="V33" s="135">
        <v>0</v>
      </c>
      <c r="W33" s="135">
        <v>0</v>
      </c>
      <c r="X33" s="135">
        <v>0</v>
      </c>
      <c r="Y33" s="135">
        <v>0</v>
      </c>
      <c r="Z33" s="135">
        <v>0</v>
      </c>
      <c r="AA33" s="135">
        <v>0</v>
      </c>
      <c r="AB33" s="135">
        <v>0</v>
      </c>
      <c r="AC33" s="135">
        <v>0</v>
      </c>
      <c r="AD33" s="135">
        <v>0</v>
      </c>
      <c r="AE33" s="135">
        <v>0</v>
      </c>
      <c r="AF33" s="135">
        <v>0</v>
      </c>
      <c r="AG33" s="135">
        <v>0</v>
      </c>
      <c r="AH33" s="135">
        <v>0</v>
      </c>
      <c r="AI33" s="135">
        <v>0</v>
      </c>
      <c r="AJ33" s="135">
        <v>0</v>
      </c>
      <c r="AK33" s="135">
        <v>0</v>
      </c>
      <c r="AL33" s="135">
        <v>0</v>
      </c>
      <c r="AM33" s="135">
        <v>0</v>
      </c>
      <c r="AN33" s="135">
        <v>0</v>
      </c>
    </row>
    <row r="34" spans="1:40" s="60" customFormat="1" ht="24.75" customHeight="1">
      <c r="A34" s="63" t="s">
        <v>709</v>
      </c>
      <c r="B34" s="145">
        <v>26</v>
      </c>
      <c r="C34" s="135">
        <v>0</v>
      </c>
      <c r="D34" s="135">
        <v>0</v>
      </c>
      <c r="E34" s="135">
        <v>0</v>
      </c>
      <c r="F34" s="136">
        <v>0</v>
      </c>
      <c r="G34" s="135">
        <v>0</v>
      </c>
      <c r="H34" s="135">
        <v>0</v>
      </c>
      <c r="I34" s="135">
        <v>0</v>
      </c>
      <c r="J34" s="135">
        <v>0</v>
      </c>
      <c r="K34" s="135">
        <v>0</v>
      </c>
      <c r="L34" s="135">
        <v>0</v>
      </c>
      <c r="M34" s="135">
        <v>0</v>
      </c>
      <c r="N34" s="135">
        <v>0</v>
      </c>
      <c r="O34" s="135">
        <v>0</v>
      </c>
      <c r="P34" s="135">
        <v>0</v>
      </c>
      <c r="Q34" s="152">
        <v>0</v>
      </c>
      <c r="R34" s="153">
        <v>0</v>
      </c>
      <c r="S34" s="135">
        <v>0</v>
      </c>
      <c r="T34" s="152">
        <v>0</v>
      </c>
      <c r="U34" s="152">
        <v>0</v>
      </c>
      <c r="V34" s="135">
        <v>0</v>
      </c>
      <c r="W34" s="135">
        <v>0</v>
      </c>
      <c r="X34" s="135">
        <v>0</v>
      </c>
      <c r="Y34" s="135">
        <v>0</v>
      </c>
      <c r="Z34" s="135">
        <v>0</v>
      </c>
      <c r="AA34" s="135">
        <v>0</v>
      </c>
      <c r="AB34" s="135">
        <v>0</v>
      </c>
      <c r="AC34" s="135">
        <v>0</v>
      </c>
      <c r="AD34" s="135">
        <v>0</v>
      </c>
      <c r="AE34" s="135">
        <v>0</v>
      </c>
      <c r="AF34" s="135">
        <v>0</v>
      </c>
      <c r="AG34" s="135">
        <v>0</v>
      </c>
      <c r="AH34" s="135">
        <v>0</v>
      </c>
      <c r="AI34" s="135">
        <v>0</v>
      </c>
      <c r="AJ34" s="135">
        <v>0</v>
      </c>
      <c r="AK34" s="135">
        <v>0</v>
      </c>
      <c r="AL34" s="135">
        <v>0</v>
      </c>
      <c r="AM34" s="135">
        <v>0</v>
      </c>
      <c r="AN34" s="135">
        <v>0</v>
      </c>
    </row>
    <row r="35" spans="1:40" s="60" customFormat="1" ht="24.75" customHeight="1">
      <c r="A35" s="63" t="s">
        <v>708</v>
      </c>
      <c r="B35" s="145">
        <v>27</v>
      </c>
      <c r="C35" s="135">
        <v>0</v>
      </c>
      <c r="D35" s="135">
        <v>0</v>
      </c>
      <c r="E35" s="135">
        <v>0</v>
      </c>
      <c r="F35" s="136">
        <v>0</v>
      </c>
      <c r="G35" s="135">
        <v>0</v>
      </c>
      <c r="H35" s="135">
        <v>0</v>
      </c>
      <c r="I35" s="135">
        <v>0</v>
      </c>
      <c r="J35" s="135">
        <v>0</v>
      </c>
      <c r="K35" s="135">
        <v>0</v>
      </c>
      <c r="L35" s="135">
        <v>0</v>
      </c>
      <c r="M35" s="135">
        <v>0</v>
      </c>
      <c r="N35" s="136">
        <v>0</v>
      </c>
      <c r="O35" s="136">
        <v>0</v>
      </c>
      <c r="P35" s="135">
        <v>0</v>
      </c>
      <c r="Q35" s="152">
        <v>0</v>
      </c>
      <c r="R35" s="153">
        <v>0</v>
      </c>
      <c r="S35" s="135">
        <v>0</v>
      </c>
      <c r="T35" s="152">
        <v>0</v>
      </c>
      <c r="U35" s="152">
        <v>0</v>
      </c>
      <c r="V35" s="135">
        <v>0</v>
      </c>
      <c r="W35" s="135">
        <v>0</v>
      </c>
      <c r="X35" s="135">
        <v>0</v>
      </c>
      <c r="Y35" s="135">
        <v>0</v>
      </c>
      <c r="Z35" s="135">
        <v>0</v>
      </c>
      <c r="AA35" s="135">
        <v>0</v>
      </c>
      <c r="AB35" s="135">
        <v>0</v>
      </c>
      <c r="AC35" s="135">
        <v>0</v>
      </c>
      <c r="AD35" s="135">
        <v>0</v>
      </c>
      <c r="AE35" s="135">
        <v>0</v>
      </c>
      <c r="AF35" s="135">
        <v>0</v>
      </c>
      <c r="AG35" s="135">
        <v>0</v>
      </c>
      <c r="AH35" s="135">
        <v>0</v>
      </c>
      <c r="AI35" s="135">
        <v>0</v>
      </c>
      <c r="AJ35" s="135">
        <v>0</v>
      </c>
      <c r="AK35" s="135">
        <v>0</v>
      </c>
      <c r="AL35" s="135">
        <v>0</v>
      </c>
      <c r="AM35" s="135">
        <v>0</v>
      </c>
      <c r="AN35" s="135">
        <v>0</v>
      </c>
    </row>
    <row r="36" spans="1:40" s="60" customFormat="1" ht="24.75" customHeight="1">
      <c r="A36" s="63" t="s">
        <v>707</v>
      </c>
      <c r="B36" s="145">
        <v>28</v>
      </c>
      <c r="C36" s="135">
        <v>0</v>
      </c>
      <c r="D36" s="135">
        <v>0</v>
      </c>
      <c r="E36" s="135">
        <v>0</v>
      </c>
      <c r="F36" s="136">
        <v>0</v>
      </c>
      <c r="G36" s="135">
        <v>0</v>
      </c>
      <c r="H36" s="135">
        <v>0</v>
      </c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136">
        <v>0</v>
      </c>
      <c r="O36" s="136">
        <v>0</v>
      </c>
      <c r="P36" s="135">
        <v>0</v>
      </c>
      <c r="Q36" s="152">
        <v>0</v>
      </c>
      <c r="R36" s="153">
        <v>0</v>
      </c>
      <c r="S36" s="135">
        <v>0</v>
      </c>
      <c r="T36" s="152">
        <v>0</v>
      </c>
      <c r="U36" s="152">
        <v>0</v>
      </c>
      <c r="V36" s="135">
        <v>0</v>
      </c>
      <c r="W36" s="135">
        <v>0</v>
      </c>
      <c r="X36" s="135">
        <v>0</v>
      </c>
      <c r="Y36" s="135">
        <v>0</v>
      </c>
      <c r="Z36" s="135">
        <v>0</v>
      </c>
      <c r="AA36" s="135">
        <v>0</v>
      </c>
      <c r="AB36" s="135">
        <v>0</v>
      </c>
      <c r="AC36" s="135">
        <v>0</v>
      </c>
      <c r="AD36" s="135">
        <v>0</v>
      </c>
      <c r="AE36" s="135">
        <v>0</v>
      </c>
      <c r="AF36" s="135">
        <v>0</v>
      </c>
      <c r="AG36" s="135">
        <v>0</v>
      </c>
      <c r="AH36" s="135">
        <v>0</v>
      </c>
      <c r="AI36" s="135">
        <v>0</v>
      </c>
      <c r="AJ36" s="135">
        <v>0</v>
      </c>
      <c r="AK36" s="135">
        <v>0</v>
      </c>
      <c r="AL36" s="135">
        <v>0</v>
      </c>
      <c r="AM36" s="135">
        <v>0</v>
      </c>
      <c r="AN36" s="135">
        <v>0</v>
      </c>
    </row>
    <row r="37" spans="1:40" s="60" customFormat="1" ht="24.75" customHeight="1">
      <c r="A37" s="63" t="s">
        <v>552</v>
      </c>
      <c r="B37" s="145">
        <v>29</v>
      </c>
      <c r="C37" s="135">
        <v>0</v>
      </c>
      <c r="D37" s="135">
        <v>0</v>
      </c>
      <c r="E37" s="135">
        <v>0</v>
      </c>
      <c r="F37" s="136">
        <v>0</v>
      </c>
      <c r="G37" s="135">
        <v>0</v>
      </c>
      <c r="H37" s="135">
        <v>0</v>
      </c>
      <c r="I37" s="135">
        <v>0</v>
      </c>
      <c r="J37" s="135">
        <v>0</v>
      </c>
      <c r="K37" s="135">
        <v>0</v>
      </c>
      <c r="L37" s="135">
        <v>0</v>
      </c>
      <c r="M37" s="135">
        <v>0</v>
      </c>
      <c r="N37" s="135">
        <v>0</v>
      </c>
      <c r="O37" s="135">
        <v>0</v>
      </c>
      <c r="P37" s="135">
        <v>0</v>
      </c>
      <c r="Q37" s="152">
        <v>0</v>
      </c>
      <c r="R37" s="153">
        <v>0</v>
      </c>
      <c r="S37" s="135">
        <v>0</v>
      </c>
      <c r="T37" s="152">
        <v>0</v>
      </c>
      <c r="U37" s="152">
        <v>0</v>
      </c>
      <c r="V37" s="135">
        <v>0</v>
      </c>
      <c r="W37" s="135">
        <v>0</v>
      </c>
      <c r="X37" s="135">
        <v>0</v>
      </c>
      <c r="Y37" s="135">
        <v>0</v>
      </c>
      <c r="Z37" s="135">
        <v>0</v>
      </c>
      <c r="AA37" s="135">
        <v>0</v>
      </c>
      <c r="AB37" s="135">
        <v>0</v>
      </c>
      <c r="AC37" s="135">
        <v>0</v>
      </c>
      <c r="AD37" s="135">
        <v>0</v>
      </c>
      <c r="AE37" s="135">
        <v>0</v>
      </c>
      <c r="AF37" s="135">
        <v>0</v>
      </c>
      <c r="AG37" s="135">
        <v>0</v>
      </c>
      <c r="AH37" s="135">
        <v>0</v>
      </c>
      <c r="AI37" s="135">
        <v>0</v>
      </c>
      <c r="AJ37" s="135">
        <v>0</v>
      </c>
      <c r="AK37" s="135">
        <v>0</v>
      </c>
      <c r="AL37" s="135">
        <v>0</v>
      </c>
      <c r="AM37" s="135">
        <v>0</v>
      </c>
      <c r="AN37" s="135">
        <v>0</v>
      </c>
    </row>
    <row r="38" spans="1:40" s="60" customFormat="1" ht="24.75" customHeight="1">
      <c r="A38" s="63" t="s">
        <v>553</v>
      </c>
      <c r="B38" s="145">
        <v>30</v>
      </c>
      <c r="C38" s="135">
        <v>0</v>
      </c>
      <c r="D38" s="135">
        <v>0</v>
      </c>
      <c r="E38" s="135">
        <v>0</v>
      </c>
      <c r="F38" s="136">
        <v>0</v>
      </c>
      <c r="G38" s="135">
        <v>0</v>
      </c>
      <c r="H38" s="135">
        <v>0</v>
      </c>
      <c r="I38" s="135">
        <v>0</v>
      </c>
      <c r="J38" s="135">
        <v>0</v>
      </c>
      <c r="K38" s="135">
        <v>0</v>
      </c>
      <c r="L38" s="135">
        <v>0</v>
      </c>
      <c r="M38" s="135">
        <v>0</v>
      </c>
      <c r="N38" s="135">
        <v>0</v>
      </c>
      <c r="O38" s="136">
        <v>0</v>
      </c>
      <c r="P38" s="135">
        <v>0</v>
      </c>
      <c r="Q38" s="152">
        <v>0</v>
      </c>
      <c r="R38" s="153">
        <v>0</v>
      </c>
      <c r="S38" s="135">
        <v>0</v>
      </c>
      <c r="T38" s="152">
        <v>0</v>
      </c>
      <c r="U38" s="152">
        <v>0</v>
      </c>
      <c r="V38" s="135">
        <v>0</v>
      </c>
      <c r="W38" s="135">
        <v>0</v>
      </c>
      <c r="X38" s="135">
        <v>0</v>
      </c>
      <c r="Y38" s="135">
        <v>0</v>
      </c>
      <c r="Z38" s="135">
        <v>0</v>
      </c>
      <c r="AA38" s="135">
        <v>0</v>
      </c>
      <c r="AB38" s="135">
        <v>0</v>
      </c>
      <c r="AC38" s="135">
        <v>0</v>
      </c>
      <c r="AD38" s="135">
        <v>0</v>
      </c>
      <c r="AE38" s="135">
        <v>0</v>
      </c>
      <c r="AF38" s="135">
        <v>0</v>
      </c>
      <c r="AG38" s="135">
        <v>0</v>
      </c>
      <c r="AH38" s="135">
        <v>0</v>
      </c>
      <c r="AI38" s="135">
        <v>0</v>
      </c>
      <c r="AJ38" s="135">
        <v>0</v>
      </c>
      <c r="AK38" s="135">
        <v>0</v>
      </c>
      <c r="AL38" s="135">
        <v>0</v>
      </c>
      <c r="AM38" s="135">
        <v>0</v>
      </c>
      <c r="AN38" s="135">
        <v>0</v>
      </c>
    </row>
    <row r="39" spans="1:40" s="60" customFormat="1" ht="24.75" customHeight="1">
      <c r="A39" s="63" t="s">
        <v>554</v>
      </c>
      <c r="B39" s="145">
        <v>31</v>
      </c>
      <c r="C39" s="135">
        <v>0</v>
      </c>
      <c r="D39" s="135">
        <v>0</v>
      </c>
      <c r="E39" s="135">
        <v>0</v>
      </c>
      <c r="F39" s="136">
        <v>0</v>
      </c>
      <c r="G39" s="135">
        <v>0</v>
      </c>
      <c r="H39" s="135">
        <v>0</v>
      </c>
      <c r="I39" s="135">
        <v>0</v>
      </c>
      <c r="J39" s="135">
        <v>0</v>
      </c>
      <c r="K39" s="135">
        <v>0</v>
      </c>
      <c r="L39" s="135">
        <v>0</v>
      </c>
      <c r="M39" s="135">
        <v>0</v>
      </c>
      <c r="N39" s="135">
        <v>0</v>
      </c>
      <c r="O39" s="135">
        <v>0</v>
      </c>
      <c r="P39" s="135">
        <v>0</v>
      </c>
      <c r="Q39" s="152">
        <v>0</v>
      </c>
      <c r="R39" s="153">
        <v>0</v>
      </c>
      <c r="S39" s="135">
        <v>0</v>
      </c>
      <c r="T39" s="152">
        <v>0</v>
      </c>
      <c r="U39" s="152">
        <v>0</v>
      </c>
      <c r="V39" s="135">
        <v>0</v>
      </c>
      <c r="W39" s="135">
        <v>0</v>
      </c>
      <c r="X39" s="135">
        <v>0</v>
      </c>
      <c r="Y39" s="135">
        <v>0</v>
      </c>
      <c r="Z39" s="135">
        <v>0</v>
      </c>
      <c r="AA39" s="135">
        <v>0</v>
      </c>
      <c r="AB39" s="135">
        <v>0</v>
      </c>
      <c r="AC39" s="135">
        <v>0</v>
      </c>
      <c r="AD39" s="135">
        <v>0</v>
      </c>
      <c r="AE39" s="135">
        <v>0</v>
      </c>
      <c r="AF39" s="135">
        <v>0</v>
      </c>
      <c r="AG39" s="135">
        <v>0</v>
      </c>
      <c r="AH39" s="135">
        <v>0</v>
      </c>
      <c r="AI39" s="135">
        <v>0</v>
      </c>
      <c r="AJ39" s="135">
        <v>0</v>
      </c>
      <c r="AK39" s="135">
        <v>0</v>
      </c>
      <c r="AL39" s="135">
        <v>0</v>
      </c>
      <c r="AM39" s="135">
        <v>0</v>
      </c>
      <c r="AN39" s="135">
        <v>0</v>
      </c>
    </row>
    <row r="40" spans="1:40" s="60" customFormat="1" ht="24.75" customHeight="1">
      <c r="A40" s="63" t="s">
        <v>555</v>
      </c>
      <c r="B40" s="145">
        <v>32</v>
      </c>
      <c r="C40" s="135">
        <v>0</v>
      </c>
      <c r="D40" s="135">
        <v>0</v>
      </c>
      <c r="E40" s="135">
        <v>0</v>
      </c>
      <c r="F40" s="135">
        <v>0</v>
      </c>
      <c r="G40" s="135">
        <v>0</v>
      </c>
      <c r="H40" s="135">
        <v>0</v>
      </c>
      <c r="I40" s="135">
        <v>0</v>
      </c>
      <c r="J40" s="135">
        <v>0</v>
      </c>
      <c r="K40" s="135">
        <v>0</v>
      </c>
      <c r="L40" s="135">
        <v>0</v>
      </c>
      <c r="M40" s="135">
        <v>0</v>
      </c>
      <c r="N40" s="135">
        <v>0</v>
      </c>
      <c r="O40" s="135">
        <v>0</v>
      </c>
      <c r="P40" s="135">
        <v>0</v>
      </c>
      <c r="Q40" s="152">
        <v>0</v>
      </c>
      <c r="R40" s="153">
        <v>0</v>
      </c>
      <c r="S40" s="135">
        <v>0</v>
      </c>
      <c r="T40" s="152">
        <v>0</v>
      </c>
      <c r="U40" s="152">
        <v>0</v>
      </c>
      <c r="V40" s="135">
        <v>0</v>
      </c>
      <c r="W40" s="135">
        <v>0</v>
      </c>
      <c r="X40" s="135">
        <v>0</v>
      </c>
      <c r="Y40" s="135">
        <v>0</v>
      </c>
      <c r="Z40" s="135">
        <v>0</v>
      </c>
      <c r="AA40" s="135">
        <v>0</v>
      </c>
      <c r="AB40" s="135">
        <v>0</v>
      </c>
      <c r="AC40" s="135">
        <v>0</v>
      </c>
      <c r="AD40" s="135">
        <v>0</v>
      </c>
      <c r="AE40" s="135">
        <v>0</v>
      </c>
      <c r="AF40" s="135">
        <v>0</v>
      </c>
      <c r="AG40" s="135">
        <v>0</v>
      </c>
      <c r="AH40" s="135">
        <v>0</v>
      </c>
      <c r="AI40" s="135">
        <v>0</v>
      </c>
      <c r="AJ40" s="135">
        <v>0</v>
      </c>
      <c r="AK40" s="135">
        <v>0</v>
      </c>
      <c r="AL40" s="135">
        <v>0</v>
      </c>
      <c r="AM40" s="135">
        <v>0</v>
      </c>
      <c r="AN40" s="135">
        <v>0</v>
      </c>
    </row>
    <row r="41" spans="1:40" s="60" customFormat="1" ht="24.75" customHeight="1">
      <c r="A41" s="63" t="s">
        <v>556</v>
      </c>
      <c r="B41" s="145">
        <v>33</v>
      </c>
      <c r="C41" s="135">
        <v>0</v>
      </c>
      <c r="D41" s="135">
        <v>0</v>
      </c>
      <c r="E41" s="135">
        <v>0</v>
      </c>
      <c r="F41" s="136">
        <v>0</v>
      </c>
      <c r="G41" s="135">
        <v>0</v>
      </c>
      <c r="H41" s="135">
        <v>0</v>
      </c>
      <c r="I41" s="135">
        <v>0</v>
      </c>
      <c r="J41" s="135">
        <v>0</v>
      </c>
      <c r="K41" s="135">
        <v>0</v>
      </c>
      <c r="L41" s="135">
        <v>0</v>
      </c>
      <c r="M41" s="135">
        <v>0</v>
      </c>
      <c r="N41" s="135">
        <v>0</v>
      </c>
      <c r="O41" s="135">
        <v>0</v>
      </c>
      <c r="P41" s="135">
        <v>0</v>
      </c>
      <c r="Q41" s="152">
        <v>0</v>
      </c>
      <c r="R41" s="153">
        <v>0</v>
      </c>
      <c r="S41" s="135">
        <v>0</v>
      </c>
      <c r="T41" s="152">
        <v>0</v>
      </c>
      <c r="U41" s="152">
        <v>0</v>
      </c>
      <c r="V41" s="135">
        <v>0</v>
      </c>
      <c r="W41" s="135">
        <v>0</v>
      </c>
      <c r="X41" s="135">
        <v>0</v>
      </c>
      <c r="Y41" s="135">
        <v>0</v>
      </c>
      <c r="Z41" s="135">
        <v>0</v>
      </c>
      <c r="AA41" s="135">
        <v>0</v>
      </c>
      <c r="AB41" s="135">
        <v>0</v>
      </c>
      <c r="AC41" s="135">
        <v>0</v>
      </c>
      <c r="AD41" s="135">
        <v>0</v>
      </c>
      <c r="AE41" s="135">
        <v>0</v>
      </c>
      <c r="AF41" s="135">
        <v>0</v>
      </c>
      <c r="AG41" s="135">
        <v>0</v>
      </c>
      <c r="AH41" s="135">
        <v>0</v>
      </c>
      <c r="AI41" s="135">
        <v>0</v>
      </c>
      <c r="AJ41" s="135">
        <v>0</v>
      </c>
      <c r="AK41" s="135">
        <v>0</v>
      </c>
      <c r="AL41" s="135">
        <v>0</v>
      </c>
      <c r="AM41" s="135">
        <v>0</v>
      </c>
      <c r="AN41" s="135">
        <v>0</v>
      </c>
    </row>
    <row r="42" spans="1:40" ht="24.75" customHeight="1">
      <c r="A42" s="63" t="s">
        <v>557</v>
      </c>
      <c r="B42" s="145">
        <v>34</v>
      </c>
      <c r="C42" s="135">
        <v>0</v>
      </c>
      <c r="D42" s="135">
        <v>0</v>
      </c>
      <c r="E42" s="135">
        <v>0</v>
      </c>
      <c r="F42" s="136">
        <v>0</v>
      </c>
      <c r="G42" s="135">
        <v>0</v>
      </c>
      <c r="H42" s="135">
        <v>0</v>
      </c>
      <c r="I42" s="135">
        <v>0</v>
      </c>
      <c r="J42" s="135">
        <v>0</v>
      </c>
      <c r="K42" s="135">
        <v>0</v>
      </c>
      <c r="L42" s="135">
        <v>0</v>
      </c>
      <c r="M42" s="135">
        <v>0</v>
      </c>
      <c r="N42" s="136">
        <v>0</v>
      </c>
      <c r="O42" s="135">
        <v>0</v>
      </c>
      <c r="P42" s="135">
        <v>0</v>
      </c>
      <c r="Q42" s="152">
        <v>0</v>
      </c>
      <c r="R42" s="153">
        <v>0</v>
      </c>
      <c r="S42" s="135">
        <v>0</v>
      </c>
      <c r="T42" s="152">
        <v>0</v>
      </c>
      <c r="U42" s="152">
        <v>0</v>
      </c>
      <c r="V42" s="135">
        <v>0</v>
      </c>
      <c r="W42" s="135">
        <v>0</v>
      </c>
      <c r="X42" s="135">
        <v>0</v>
      </c>
      <c r="Y42" s="135">
        <v>0</v>
      </c>
      <c r="Z42" s="135">
        <v>0</v>
      </c>
      <c r="AA42" s="135">
        <v>0</v>
      </c>
      <c r="AB42" s="135">
        <v>0</v>
      </c>
      <c r="AC42" s="135">
        <v>0</v>
      </c>
      <c r="AD42" s="135">
        <v>0</v>
      </c>
      <c r="AE42" s="135">
        <v>0</v>
      </c>
      <c r="AF42" s="135">
        <v>0</v>
      </c>
      <c r="AG42" s="135">
        <v>0</v>
      </c>
      <c r="AH42" s="135">
        <v>0</v>
      </c>
      <c r="AI42" s="135">
        <v>0</v>
      </c>
      <c r="AJ42" s="135">
        <v>0</v>
      </c>
      <c r="AK42" s="135">
        <v>0</v>
      </c>
      <c r="AL42" s="135">
        <v>0</v>
      </c>
      <c r="AM42" s="135">
        <v>0</v>
      </c>
      <c r="AN42" s="135">
        <v>0</v>
      </c>
    </row>
    <row r="43" spans="1:40" ht="24.75" customHeight="1">
      <c r="A43" s="63" t="s">
        <v>558</v>
      </c>
      <c r="B43" s="145">
        <v>35</v>
      </c>
      <c r="C43" s="135">
        <v>0</v>
      </c>
      <c r="D43" s="135">
        <v>0</v>
      </c>
      <c r="E43" s="135">
        <v>0</v>
      </c>
      <c r="F43" s="136">
        <v>0</v>
      </c>
      <c r="G43" s="135">
        <v>0</v>
      </c>
      <c r="H43" s="135">
        <v>0</v>
      </c>
      <c r="I43" s="135">
        <v>0</v>
      </c>
      <c r="J43" s="135">
        <v>0</v>
      </c>
      <c r="K43" s="135">
        <v>0</v>
      </c>
      <c r="L43" s="135">
        <v>0</v>
      </c>
      <c r="M43" s="135">
        <v>0</v>
      </c>
      <c r="N43" s="136">
        <v>0</v>
      </c>
      <c r="O43" s="135">
        <v>0</v>
      </c>
      <c r="P43" s="135">
        <v>0</v>
      </c>
      <c r="Q43" s="152">
        <v>0</v>
      </c>
      <c r="R43" s="153">
        <v>0</v>
      </c>
      <c r="S43" s="135">
        <v>0</v>
      </c>
      <c r="T43" s="152">
        <v>0</v>
      </c>
      <c r="U43" s="152">
        <v>0</v>
      </c>
      <c r="V43" s="135">
        <v>0</v>
      </c>
      <c r="W43" s="135">
        <v>0</v>
      </c>
      <c r="X43" s="135">
        <v>0</v>
      </c>
      <c r="Y43" s="135">
        <v>0</v>
      </c>
      <c r="Z43" s="135">
        <v>0</v>
      </c>
      <c r="AA43" s="135">
        <v>0</v>
      </c>
      <c r="AB43" s="135">
        <v>0</v>
      </c>
      <c r="AC43" s="135">
        <v>0</v>
      </c>
      <c r="AD43" s="135">
        <v>0</v>
      </c>
      <c r="AE43" s="135">
        <v>0</v>
      </c>
      <c r="AF43" s="135">
        <v>0</v>
      </c>
      <c r="AG43" s="135">
        <v>0</v>
      </c>
      <c r="AH43" s="135">
        <v>0</v>
      </c>
      <c r="AI43" s="135">
        <v>0</v>
      </c>
      <c r="AJ43" s="135">
        <v>0</v>
      </c>
      <c r="AK43" s="135">
        <v>0</v>
      </c>
      <c r="AL43" s="135">
        <v>0</v>
      </c>
      <c r="AM43" s="135">
        <v>0</v>
      </c>
      <c r="AN43" s="135">
        <v>0</v>
      </c>
    </row>
    <row r="44" spans="1:40" ht="24.75" customHeight="1">
      <c r="A44" s="63" t="s">
        <v>559</v>
      </c>
      <c r="B44" s="145">
        <v>36</v>
      </c>
      <c r="C44" s="135">
        <v>0</v>
      </c>
      <c r="D44" s="135">
        <v>0</v>
      </c>
      <c r="E44" s="135">
        <v>0</v>
      </c>
      <c r="F44" s="136">
        <v>0</v>
      </c>
      <c r="G44" s="135">
        <v>0</v>
      </c>
      <c r="H44" s="135">
        <v>0</v>
      </c>
      <c r="I44" s="135">
        <v>0</v>
      </c>
      <c r="J44" s="135">
        <v>0</v>
      </c>
      <c r="K44" s="135">
        <v>0</v>
      </c>
      <c r="L44" s="135">
        <v>0</v>
      </c>
      <c r="M44" s="135">
        <v>0</v>
      </c>
      <c r="N44" s="136">
        <v>0</v>
      </c>
      <c r="O44" s="136">
        <v>0</v>
      </c>
      <c r="P44" s="135">
        <v>0</v>
      </c>
      <c r="Q44" s="152">
        <v>0</v>
      </c>
      <c r="R44" s="153">
        <v>0</v>
      </c>
      <c r="S44" s="135">
        <v>0</v>
      </c>
      <c r="T44" s="152">
        <v>0</v>
      </c>
      <c r="U44" s="152">
        <v>0</v>
      </c>
      <c r="V44" s="135">
        <v>0</v>
      </c>
      <c r="W44" s="135">
        <v>0</v>
      </c>
      <c r="X44" s="135">
        <v>0</v>
      </c>
      <c r="Y44" s="135">
        <v>0</v>
      </c>
      <c r="Z44" s="135">
        <v>0</v>
      </c>
      <c r="AA44" s="135">
        <v>0</v>
      </c>
      <c r="AB44" s="135">
        <v>0</v>
      </c>
      <c r="AC44" s="135">
        <v>0</v>
      </c>
      <c r="AD44" s="135">
        <v>0</v>
      </c>
      <c r="AE44" s="135">
        <v>0</v>
      </c>
      <c r="AF44" s="135">
        <v>0</v>
      </c>
      <c r="AG44" s="135">
        <v>0</v>
      </c>
      <c r="AH44" s="135">
        <v>0</v>
      </c>
      <c r="AI44" s="135">
        <v>0</v>
      </c>
      <c r="AJ44" s="135">
        <v>0</v>
      </c>
      <c r="AK44" s="135">
        <v>0</v>
      </c>
      <c r="AL44" s="135">
        <v>0</v>
      </c>
      <c r="AM44" s="135">
        <v>0</v>
      </c>
      <c r="AN44" s="135">
        <v>0</v>
      </c>
    </row>
    <row r="45" spans="1:40" ht="24.75" customHeight="1">
      <c r="A45" s="63" t="s">
        <v>560</v>
      </c>
      <c r="B45" s="145">
        <v>37</v>
      </c>
      <c r="C45" s="135">
        <v>0</v>
      </c>
      <c r="D45" s="135">
        <v>0</v>
      </c>
      <c r="E45" s="135">
        <v>0</v>
      </c>
      <c r="F45" s="136">
        <v>0</v>
      </c>
      <c r="G45" s="135">
        <v>0</v>
      </c>
      <c r="H45" s="135">
        <v>0</v>
      </c>
      <c r="I45" s="135">
        <v>0</v>
      </c>
      <c r="J45" s="135">
        <v>0</v>
      </c>
      <c r="K45" s="135">
        <v>0</v>
      </c>
      <c r="L45" s="135">
        <v>0</v>
      </c>
      <c r="M45" s="135">
        <v>0</v>
      </c>
      <c r="N45" s="136">
        <v>0</v>
      </c>
      <c r="O45" s="135">
        <v>0</v>
      </c>
      <c r="P45" s="135">
        <v>0</v>
      </c>
      <c r="Q45" s="152">
        <v>0</v>
      </c>
      <c r="R45" s="153">
        <v>0</v>
      </c>
      <c r="S45" s="135">
        <v>0</v>
      </c>
      <c r="T45" s="152">
        <v>0</v>
      </c>
      <c r="U45" s="152">
        <v>0</v>
      </c>
      <c r="V45" s="135">
        <v>0</v>
      </c>
      <c r="W45" s="135">
        <v>0</v>
      </c>
      <c r="X45" s="135">
        <v>0</v>
      </c>
      <c r="Y45" s="135">
        <v>0</v>
      </c>
      <c r="Z45" s="135">
        <v>0</v>
      </c>
      <c r="AA45" s="135">
        <v>0</v>
      </c>
      <c r="AB45" s="135">
        <v>0</v>
      </c>
      <c r="AC45" s="135">
        <v>0</v>
      </c>
      <c r="AD45" s="135">
        <v>0</v>
      </c>
      <c r="AE45" s="135">
        <v>0</v>
      </c>
      <c r="AF45" s="135">
        <v>0</v>
      </c>
      <c r="AG45" s="135">
        <v>0</v>
      </c>
      <c r="AH45" s="135">
        <v>0</v>
      </c>
      <c r="AI45" s="135">
        <v>0</v>
      </c>
      <c r="AJ45" s="135">
        <v>0</v>
      </c>
      <c r="AK45" s="135">
        <v>0</v>
      </c>
      <c r="AL45" s="135">
        <v>0</v>
      </c>
      <c r="AM45" s="135">
        <v>0</v>
      </c>
      <c r="AN45" s="135">
        <v>0</v>
      </c>
    </row>
    <row r="46" spans="1:40" ht="24.75" customHeight="1">
      <c r="A46" s="63" t="s">
        <v>561</v>
      </c>
      <c r="B46" s="145">
        <v>38</v>
      </c>
      <c r="C46" s="135">
        <v>3</v>
      </c>
      <c r="D46" s="135">
        <v>0</v>
      </c>
      <c r="E46" s="135">
        <v>0</v>
      </c>
      <c r="F46" s="135">
        <v>0</v>
      </c>
      <c r="G46" s="135">
        <v>3</v>
      </c>
      <c r="H46" s="135">
        <v>0</v>
      </c>
      <c r="I46" s="135">
        <v>0</v>
      </c>
      <c r="J46" s="135">
        <v>0</v>
      </c>
      <c r="K46" s="135">
        <v>3</v>
      </c>
      <c r="L46" s="135">
        <v>0</v>
      </c>
      <c r="M46" s="135">
        <v>0</v>
      </c>
      <c r="N46" s="135">
        <v>0</v>
      </c>
      <c r="O46" s="135">
        <v>0</v>
      </c>
      <c r="P46" s="135">
        <v>0</v>
      </c>
      <c r="Q46" s="152">
        <v>0</v>
      </c>
      <c r="R46" s="153">
        <v>0</v>
      </c>
      <c r="S46" s="135">
        <v>0</v>
      </c>
      <c r="T46" s="152">
        <v>0</v>
      </c>
      <c r="U46" s="152">
        <v>0</v>
      </c>
      <c r="V46" s="135">
        <v>0</v>
      </c>
      <c r="W46" s="135">
        <v>0</v>
      </c>
      <c r="X46" s="135">
        <v>0</v>
      </c>
      <c r="Y46" s="135">
        <v>0</v>
      </c>
      <c r="Z46" s="135">
        <v>0</v>
      </c>
      <c r="AA46" s="135">
        <v>0</v>
      </c>
      <c r="AB46" s="135">
        <v>0</v>
      </c>
      <c r="AC46" s="135">
        <v>0</v>
      </c>
      <c r="AD46" s="135">
        <v>0</v>
      </c>
      <c r="AE46" s="135">
        <v>0</v>
      </c>
      <c r="AF46" s="135">
        <v>0</v>
      </c>
      <c r="AG46" s="135">
        <v>0</v>
      </c>
      <c r="AH46" s="135">
        <v>0</v>
      </c>
      <c r="AI46" s="135">
        <v>0</v>
      </c>
      <c r="AJ46" s="135">
        <v>0</v>
      </c>
      <c r="AK46" s="135">
        <v>0</v>
      </c>
      <c r="AL46" s="135">
        <v>0</v>
      </c>
      <c r="AM46" s="135">
        <v>3</v>
      </c>
      <c r="AN46" s="135">
        <v>0</v>
      </c>
    </row>
    <row r="47" spans="1:40" ht="24.75" customHeight="1">
      <c r="A47" s="62" t="s">
        <v>568</v>
      </c>
      <c r="B47" s="145">
        <v>39</v>
      </c>
      <c r="C47" s="135">
        <v>7</v>
      </c>
      <c r="D47" s="135">
        <v>0</v>
      </c>
      <c r="E47" s="135">
        <v>0</v>
      </c>
      <c r="F47" s="135">
        <v>0</v>
      </c>
      <c r="G47" s="135">
        <v>7</v>
      </c>
      <c r="H47" s="135">
        <v>0</v>
      </c>
      <c r="I47" s="135">
        <v>0</v>
      </c>
      <c r="J47" s="135">
        <v>0</v>
      </c>
      <c r="K47" s="135">
        <v>3</v>
      </c>
      <c r="L47" s="135">
        <v>2</v>
      </c>
      <c r="M47" s="135">
        <v>2</v>
      </c>
      <c r="N47" s="135">
        <v>0</v>
      </c>
      <c r="O47" s="135">
        <v>0</v>
      </c>
      <c r="P47" s="135">
        <v>0</v>
      </c>
      <c r="Q47" s="152">
        <v>0</v>
      </c>
      <c r="R47" s="153">
        <v>0</v>
      </c>
      <c r="S47" s="135">
        <v>0</v>
      </c>
      <c r="T47" s="152">
        <v>0</v>
      </c>
      <c r="U47" s="152">
        <v>0</v>
      </c>
      <c r="V47" s="135">
        <v>0</v>
      </c>
      <c r="W47" s="135">
        <v>0</v>
      </c>
      <c r="X47" s="135">
        <v>0</v>
      </c>
      <c r="Y47" s="135">
        <v>0</v>
      </c>
      <c r="Z47" s="135">
        <v>0</v>
      </c>
      <c r="AA47" s="135">
        <v>0</v>
      </c>
      <c r="AB47" s="135">
        <v>0</v>
      </c>
      <c r="AC47" s="135">
        <v>0</v>
      </c>
      <c r="AD47" s="135">
        <v>0</v>
      </c>
      <c r="AE47" s="135">
        <v>0</v>
      </c>
      <c r="AF47" s="135">
        <v>0</v>
      </c>
      <c r="AG47" s="135">
        <v>0</v>
      </c>
      <c r="AH47" s="135">
        <v>0</v>
      </c>
      <c r="AI47" s="135">
        <v>0</v>
      </c>
      <c r="AJ47" s="135">
        <v>0</v>
      </c>
      <c r="AK47" s="135">
        <v>0</v>
      </c>
      <c r="AL47" s="135">
        <v>0</v>
      </c>
      <c r="AM47" s="135">
        <v>7</v>
      </c>
      <c r="AN47" s="135">
        <v>0</v>
      </c>
    </row>
    <row r="48" spans="1:40" ht="45">
      <c r="A48" s="147" t="s">
        <v>563</v>
      </c>
      <c r="B48" s="145">
        <v>40</v>
      </c>
      <c r="C48" s="135">
        <v>0</v>
      </c>
      <c r="D48" s="135">
        <v>0</v>
      </c>
      <c r="E48" s="135">
        <v>0</v>
      </c>
      <c r="F48" s="135">
        <v>0</v>
      </c>
      <c r="G48" s="135">
        <v>0</v>
      </c>
      <c r="H48" s="135">
        <v>0</v>
      </c>
      <c r="I48" s="135">
        <v>0</v>
      </c>
      <c r="J48" s="135">
        <v>0</v>
      </c>
      <c r="K48" s="135">
        <v>0</v>
      </c>
      <c r="L48" s="135">
        <v>0</v>
      </c>
      <c r="M48" s="135">
        <v>0</v>
      </c>
      <c r="N48" s="135">
        <v>0</v>
      </c>
      <c r="O48" s="135">
        <v>0</v>
      </c>
      <c r="P48" s="135">
        <v>0</v>
      </c>
      <c r="Q48" s="152">
        <v>0</v>
      </c>
      <c r="R48" s="153">
        <v>0</v>
      </c>
      <c r="S48" s="135">
        <v>0</v>
      </c>
      <c r="T48" s="152">
        <v>0</v>
      </c>
      <c r="U48" s="152">
        <v>0</v>
      </c>
      <c r="V48" s="135">
        <v>0</v>
      </c>
      <c r="W48" s="135">
        <v>0</v>
      </c>
      <c r="X48" s="135">
        <v>0</v>
      </c>
      <c r="Y48" s="135">
        <v>0</v>
      </c>
      <c r="Z48" s="135">
        <v>0</v>
      </c>
      <c r="AA48" s="135">
        <v>0</v>
      </c>
      <c r="AB48" s="135">
        <v>0</v>
      </c>
      <c r="AC48" s="135">
        <v>0</v>
      </c>
      <c r="AD48" s="135">
        <v>0</v>
      </c>
      <c r="AE48" s="135">
        <v>0</v>
      </c>
      <c r="AF48" s="135">
        <v>0</v>
      </c>
      <c r="AG48" s="135">
        <v>0</v>
      </c>
      <c r="AH48" s="135">
        <v>0</v>
      </c>
      <c r="AI48" s="135">
        <v>0</v>
      </c>
      <c r="AJ48" s="135">
        <v>0</v>
      </c>
      <c r="AK48" s="135">
        <v>0</v>
      </c>
      <c r="AL48" s="135">
        <v>0</v>
      </c>
      <c r="AM48" s="135">
        <v>0</v>
      </c>
      <c r="AN48" s="135">
        <v>0</v>
      </c>
    </row>
    <row r="49" spans="1:40" ht="45">
      <c r="A49" s="147" t="s">
        <v>473</v>
      </c>
      <c r="B49" s="145">
        <v>41</v>
      </c>
      <c r="C49" s="135">
        <v>2</v>
      </c>
      <c r="D49" s="135">
        <v>0</v>
      </c>
      <c r="E49" s="135">
        <v>0</v>
      </c>
      <c r="F49" s="135">
        <v>0</v>
      </c>
      <c r="G49" s="135">
        <v>2</v>
      </c>
      <c r="H49" s="135">
        <v>0</v>
      </c>
      <c r="I49" s="135">
        <v>0</v>
      </c>
      <c r="J49" s="135">
        <v>0</v>
      </c>
      <c r="K49" s="135">
        <v>0</v>
      </c>
      <c r="L49" s="135">
        <v>1</v>
      </c>
      <c r="M49" s="135">
        <v>1</v>
      </c>
      <c r="N49" s="135">
        <v>0</v>
      </c>
      <c r="O49" s="135">
        <v>0</v>
      </c>
      <c r="P49" s="135">
        <v>0</v>
      </c>
      <c r="Q49" s="152">
        <v>0</v>
      </c>
      <c r="R49" s="153">
        <v>0</v>
      </c>
      <c r="S49" s="135">
        <v>0</v>
      </c>
      <c r="T49" s="152">
        <v>0</v>
      </c>
      <c r="U49" s="152">
        <v>0</v>
      </c>
      <c r="V49" s="135">
        <v>0</v>
      </c>
      <c r="W49" s="135">
        <v>0</v>
      </c>
      <c r="X49" s="135">
        <v>0</v>
      </c>
      <c r="Y49" s="135">
        <v>0</v>
      </c>
      <c r="Z49" s="135">
        <v>0</v>
      </c>
      <c r="AA49" s="135">
        <v>0</v>
      </c>
      <c r="AB49" s="135">
        <v>0</v>
      </c>
      <c r="AC49" s="135">
        <v>0</v>
      </c>
      <c r="AD49" s="135">
        <v>0</v>
      </c>
      <c r="AE49" s="135">
        <v>0</v>
      </c>
      <c r="AF49" s="135">
        <v>0</v>
      </c>
      <c r="AG49" s="135">
        <v>0</v>
      </c>
      <c r="AH49" s="135">
        <v>0</v>
      </c>
      <c r="AI49" s="135">
        <v>0</v>
      </c>
      <c r="AJ49" s="135">
        <v>0</v>
      </c>
      <c r="AK49" s="135">
        <v>0</v>
      </c>
      <c r="AL49" s="135">
        <v>0</v>
      </c>
      <c r="AM49" s="135">
        <v>2</v>
      </c>
      <c r="AN49" s="135">
        <v>0</v>
      </c>
    </row>
    <row r="50" spans="1:40" ht="67.5">
      <c r="A50" s="147" t="s">
        <v>567</v>
      </c>
      <c r="B50" s="145">
        <v>42</v>
      </c>
      <c r="C50" s="135">
        <v>0</v>
      </c>
      <c r="D50" s="135">
        <v>0</v>
      </c>
      <c r="E50" s="135">
        <v>0</v>
      </c>
      <c r="F50" s="135">
        <v>0</v>
      </c>
      <c r="G50" s="135">
        <v>0</v>
      </c>
      <c r="H50" s="135">
        <v>0</v>
      </c>
      <c r="I50" s="135">
        <v>0</v>
      </c>
      <c r="J50" s="135">
        <v>0</v>
      </c>
      <c r="K50" s="135">
        <v>0</v>
      </c>
      <c r="L50" s="135">
        <v>0</v>
      </c>
      <c r="M50" s="135">
        <v>0</v>
      </c>
      <c r="N50" s="135">
        <v>0</v>
      </c>
      <c r="O50" s="135">
        <v>0</v>
      </c>
      <c r="P50" s="135">
        <v>0</v>
      </c>
      <c r="Q50" s="152">
        <v>0</v>
      </c>
      <c r="R50" s="153">
        <v>0</v>
      </c>
      <c r="S50" s="135">
        <v>0</v>
      </c>
      <c r="T50" s="152">
        <v>0</v>
      </c>
      <c r="U50" s="152">
        <v>0</v>
      </c>
      <c r="V50" s="135">
        <v>0</v>
      </c>
      <c r="W50" s="135">
        <v>0</v>
      </c>
      <c r="X50" s="135">
        <v>0</v>
      </c>
      <c r="Y50" s="135">
        <v>0</v>
      </c>
      <c r="Z50" s="135">
        <v>0</v>
      </c>
      <c r="AA50" s="135">
        <v>0</v>
      </c>
      <c r="AB50" s="135">
        <v>0</v>
      </c>
      <c r="AC50" s="135">
        <v>0</v>
      </c>
      <c r="AD50" s="135">
        <v>0</v>
      </c>
      <c r="AE50" s="135">
        <v>0</v>
      </c>
      <c r="AF50" s="135">
        <v>0</v>
      </c>
      <c r="AG50" s="135">
        <v>0</v>
      </c>
      <c r="AH50" s="135">
        <v>0</v>
      </c>
      <c r="AI50" s="135">
        <v>0</v>
      </c>
      <c r="AJ50" s="135">
        <v>0</v>
      </c>
      <c r="AK50" s="135">
        <v>0</v>
      </c>
      <c r="AL50" s="135">
        <v>0</v>
      </c>
      <c r="AM50" s="135">
        <v>0</v>
      </c>
      <c r="AN50" s="135">
        <v>0</v>
      </c>
    </row>
    <row r="51" spans="1:40" ht="67.5">
      <c r="A51" s="147" t="s">
        <v>566</v>
      </c>
      <c r="B51" s="145">
        <v>43</v>
      </c>
      <c r="C51" s="135">
        <v>1</v>
      </c>
      <c r="D51" s="135">
        <v>0</v>
      </c>
      <c r="E51" s="135">
        <v>0</v>
      </c>
      <c r="F51" s="135">
        <v>0</v>
      </c>
      <c r="G51" s="135">
        <v>1</v>
      </c>
      <c r="H51" s="135">
        <v>0</v>
      </c>
      <c r="I51" s="135">
        <v>0</v>
      </c>
      <c r="J51" s="135">
        <v>0</v>
      </c>
      <c r="K51" s="135">
        <v>0</v>
      </c>
      <c r="L51" s="135">
        <v>0</v>
      </c>
      <c r="M51" s="135">
        <v>1</v>
      </c>
      <c r="N51" s="135">
        <v>0</v>
      </c>
      <c r="O51" s="135">
        <v>0</v>
      </c>
      <c r="P51" s="135">
        <v>0</v>
      </c>
      <c r="Q51" s="152">
        <v>0</v>
      </c>
      <c r="R51" s="153">
        <v>0</v>
      </c>
      <c r="S51" s="135">
        <v>0</v>
      </c>
      <c r="T51" s="152">
        <v>0</v>
      </c>
      <c r="U51" s="152">
        <v>0</v>
      </c>
      <c r="V51" s="135">
        <v>0</v>
      </c>
      <c r="W51" s="135">
        <v>0</v>
      </c>
      <c r="X51" s="135">
        <v>0</v>
      </c>
      <c r="Y51" s="135">
        <v>0</v>
      </c>
      <c r="Z51" s="135">
        <v>0</v>
      </c>
      <c r="AA51" s="135">
        <v>0</v>
      </c>
      <c r="AB51" s="135">
        <v>0</v>
      </c>
      <c r="AC51" s="135">
        <v>0</v>
      </c>
      <c r="AD51" s="135">
        <v>0</v>
      </c>
      <c r="AE51" s="135">
        <v>0</v>
      </c>
      <c r="AF51" s="135">
        <v>0</v>
      </c>
      <c r="AG51" s="135">
        <v>0</v>
      </c>
      <c r="AH51" s="135">
        <v>0</v>
      </c>
      <c r="AI51" s="135">
        <v>0</v>
      </c>
      <c r="AJ51" s="135">
        <v>0</v>
      </c>
      <c r="AK51" s="135">
        <v>0</v>
      </c>
      <c r="AL51" s="135">
        <v>0</v>
      </c>
      <c r="AM51" s="135">
        <v>1</v>
      </c>
      <c r="AN51" s="135">
        <v>0</v>
      </c>
    </row>
    <row r="52" spans="1:19" ht="155.25" customHeight="1">
      <c r="A52" s="273"/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81"/>
      <c r="M52" s="81"/>
      <c r="N52" s="81"/>
      <c r="O52" s="81"/>
      <c r="P52" s="81"/>
      <c r="Q52" s="81"/>
      <c r="R52" s="81"/>
      <c r="S52" s="80"/>
    </row>
    <row r="53" ht="24.75" customHeight="1">
      <c r="E53" s="56"/>
    </row>
    <row r="54" ht="24.75" customHeight="1">
      <c r="E54" s="56"/>
    </row>
    <row r="55" spans="2:4" ht="24.75" customHeight="1">
      <c r="B55" s="148"/>
      <c r="C55" s="55"/>
      <c r="D55" s="55"/>
    </row>
    <row r="56" spans="2:4" ht="24.75" customHeight="1">
      <c r="B56" s="148"/>
      <c r="C56" s="55"/>
      <c r="D56" s="55"/>
    </row>
    <row r="57" spans="2:4" ht="24.75" customHeight="1">
      <c r="B57" s="148"/>
      <c r="C57" s="55"/>
      <c r="D57" s="55"/>
    </row>
    <row r="58" spans="2:4" ht="24.75" customHeight="1">
      <c r="B58" s="148"/>
      <c r="C58" s="55"/>
      <c r="D58" s="55"/>
    </row>
    <row r="59" spans="2:4" ht="24.75" customHeight="1">
      <c r="B59" s="148"/>
      <c r="C59" s="55"/>
      <c r="D59" s="55"/>
    </row>
    <row r="60" spans="2:4" ht="24.75" customHeight="1">
      <c r="B60" s="148"/>
      <c r="C60" s="55"/>
      <c r="D60" s="55"/>
    </row>
    <row r="61" spans="2:4" ht="24.75" customHeight="1">
      <c r="B61" s="148"/>
      <c r="C61" s="55"/>
      <c r="D61" s="55"/>
    </row>
    <row r="62" spans="2:4" ht="24.75" customHeight="1">
      <c r="B62" s="148"/>
      <c r="C62" s="55"/>
      <c r="D62" s="55"/>
    </row>
    <row r="63" spans="2:4" ht="24.75" customHeight="1">
      <c r="B63" s="148"/>
      <c r="C63" s="55"/>
      <c r="D63" s="55"/>
    </row>
    <row r="64" spans="2:4" ht="24.75" customHeight="1">
      <c r="B64" s="148"/>
      <c r="C64" s="55"/>
      <c r="D64" s="55"/>
    </row>
    <row r="65" spans="2:4" ht="24.75" customHeight="1">
      <c r="B65" s="148"/>
      <c r="C65" s="55"/>
      <c r="D65" s="55"/>
    </row>
    <row r="66" spans="2:4" ht="24.75" customHeight="1">
      <c r="B66" s="148"/>
      <c r="C66" s="55"/>
      <c r="D66" s="55"/>
    </row>
    <row r="67" spans="2:4" ht="24.75" customHeight="1">
      <c r="B67" s="148"/>
      <c r="C67" s="55"/>
      <c r="D67" s="55"/>
    </row>
    <row r="68" spans="2:4" ht="36.75" customHeight="1">
      <c r="B68" s="148"/>
      <c r="C68" s="55"/>
      <c r="D68" s="55"/>
    </row>
    <row r="69" spans="2:4" ht="36.75" customHeight="1">
      <c r="B69" s="148"/>
      <c r="C69" s="55"/>
      <c r="D69" s="55"/>
    </row>
    <row r="70" spans="2:4" ht="36.75" customHeight="1">
      <c r="B70" s="148"/>
      <c r="C70" s="55"/>
      <c r="D70" s="55"/>
    </row>
    <row r="71" spans="2:4" ht="39.75" customHeight="1">
      <c r="B71" s="148"/>
      <c r="C71" s="55"/>
      <c r="D71" s="55"/>
    </row>
    <row r="72" spans="2:4" ht="35.25" customHeight="1">
      <c r="B72" s="148"/>
      <c r="C72" s="55"/>
      <c r="D72" s="55"/>
    </row>
    <row r="73" spans="2:4" ht="38.25" customHeight="1">
      <c r="B73" s="148"/>
      <c r="C73" s="55"/>
      <c r="D73" s="55"/>
    </row>
    <row r="74" spans="2:4" ht="44.25" customHeight="1">
      <c r="B74" s="148"/>
      <c r="C74" s="55"/>
      <c r="D74" s="55"/>
    </row>
    <row r="75" spans="2:4" ht="33.75" customHeight="1">
      <c r="B75" s="148"/>
      <c r="C75" s="55"/>
      <c r="D75" s="55"/>
    </row>
    <row r="76" spans="2:4" ht="35.25" customHeight="1">
      <c r="B76" s="148"/>
      <c r="C76" s="55"/>
      <c r="D76" s="55"/>
    </row>
    <row r="77" spans="2:4" ht="39.75" customHeight="1">
      <c r="B77" s="148"/>
      <c r="C77" s="55"/>
      <c r="D77" s="55"/>
    </row>
    <row r="78" spans="2:4" ht="36.75" customHeight="1">
      <c r="B78" s="148"/>
      <c r="C78" s="55"/>
      <c r="D78" s="55"/>
    </row>
    <row r="79" spans="2:4" ht="36.75" customHeight="1">
      <c r="B79" s="148"/>
      <c r="C79" s="55"/>
      <c r="D79" s="55"/>
    </row>
    <row r="80" spans="2:4" ht="39.75" customHeight="1">
      <c r="B80" s="148"/>
      <c r="C80" s="55"/>
      <c r="D80" s="55"/>
    </row>
    <row r="81" spans="2:4" ht="35.25" customHeight="1">
      <c r="B81" s="148"/>
      <c r="C81" s="55"/>
      <c r="D81" s="55"/>
    </row>
    <row r="82" spans="2:4" ht="38.25" customHeight="1">
      <c r="B82" s="148"/>
      <c r="C82" s="55"/>
      <c r="D82" s="55"/>
    </row>
    <row r="83" spans="2:4" ht="44.25" customHeight="1">
      <c r="B83" s="148"/>
      <c r="C83" s="55"/>
      <c r="D83" s="55"/>
    </row>
    <row r="84" spans="2:4" ht="33.75" customHeight="1">
      <c r="B84" s="148"/>
      <c r="C84" s="55"/>
      <c r="D84" s="55"/>
    </row>
    <row r="85" spans="2:4" ht="35.25" customHeight="1">
      <c r="B85" s="148"/>
      <c r="C85" s="55"/>
      <c r="D85" s="55"/>
    </row>
    <row r="86" spans="2:4" ht="39.75" customHeight="1">
      <c r="B86" s="148"/>
      <c r="C86" s="55"/>
      <c r="D86" s="55"/>
    </row>
    <row r="87" spans="2:4" ht="36.75" customHeight="1">
      <c r="B87" s="148"/>
      <c r="C87" s="55"/>
      <c r="D87" s="55"/>
    </row>
    <row r="88" spans="2:4" ht="36.75" customHeight="1">
      <c r="B88" s="148"/>
      <c r="C88" s="55"/>
      <c r="D88" s="55"/>
    </row>
    <row r="89" spans="2:4" ht="33.75" customHeight="1">
      <c r="B89" s="148"/>
      <c r="C89" s="55"/>
      <c r="D89" s="55"/>
    </row>
    <row r="90" spans="2:4" ht="38.25" customHeight="1">
      <c r="B90" s="148"/>
      <c r="C90" s="55"/>
      <c r="D90" s="55"/>
    </row>
    <row r="91" spans="2:4" ht="39.75" customHeight="1">
      <c r="B91" s="148"/>
      <c r="C91" s="55"/>
      <c r="D91" s="55"/>
    </row>
    <row r="92" spans="2:4" ht="41.25" customHeight="1">
      <c r="B92" s="148"/>
      <c r="C92" s="55"/>
      <c r="D92" s="55"/>
    </row>
    <row r="93" spans="2:4" ht="45.75" customHeight="1">
      <c r="B93" s="148"/>
      <c r="C93" s="55"/>
      <c r="D93" s="55"/>
    </row>
    <row r="94" spans="2:4" ht="45.75" customHeight="1">
      <c r="B94" s="148"/>
      <c r="C94" s="55"/>
      <c r="D94" s="55"/>
    </row>
    <row r="95" spans="2:4" ht="45.75" customHeight="1">
      <c r="B95" s="148"/>
      <c r="C95" s="55"/>
      <c r="D95" s="55"/>
    </row>
    <row r="96" spans="2:4" ht="45.75" customHeight="1">
      <c r="B96" s="148"/>
      <c r="C96" s="55"/>
      <c r="D96" s="55"/>
    </row>
    <row r="97" spans="2:4" ht="68.25" customHeight="1">
      <c r="B97" s="148"/>
      <c r="C97" s="55"/>
      <c r="D97" s="55"/>
    </row>
    <row r="98" spans="2:4" ht="90.75" customHeight="1">
      <c r="B98" s="148"/>
      <c r="C98" s="55"/>
      <c r="D98" s="55"/>
    </row>
    <row r="99" spans="2:4" ht="138.75" customHeight="1">
      <c r="B99" s="148"/>
      <c r="C99" s="55"/>
      <c r="D99" s="55"/>
    </row>
    <row r="100" spans="2:4" ht="126.75" customHeight="1">
      <c r="B100" s="148"/>
      <c r="C100" s="55"/>
      <c r="D100" s="55"/>
    </row>
    <row r="101" spans="2:4" ht="38.25" customHeight="1">
      <c r="B101" s="148"/>
      <c r="C101" s="55"/>
      <c r="D101" s="55"/>
    </row>
    <row r="102" ht="23.25">
      <c r="E102" s="56"/>
    </row>
    <row r="103" ht="23.25">
      <c r="E103" s="56"/>
    </row>
    <row r="104" ht="23.25">
      <c r="E104" s="56"/>
    </row>
    <row r="105" ht="23.25">
      <c r="E105" s="56"/>
    </row>
    <row r="106" ht="23.25">
      <c r="E106" s="56"/>
    </row>
    <row r="107" ht="23.25">
      <c r="E107" s="56"/>
    </row>
    <row r="108" ht="23.25">
      <c r="E108" s="56"/>
    </row>
    <row r="109" ht="23.25">
      <c r="E109" s="56"/>
    </row>
    <row r="110" ht="23.25">
      <c r="E110" s="56"/>
    </row>
    <row r="111" ht="23.25">
      <c r="E111" s="56"/>
    </row>
    <row r="112" ht="23.25">
      <c r="E112" s="56"/>
    </row>
    <row r="113" ht="23.25">
      <c r="E113" s="56"/>
    </row>
    <row r="114" ht="23.25">
      <c r="E114" s="56"/>
    </row>
    <row r="115" ht="23.25">
      <c r="E115" s="56"/>
    </row>
    <row r="116" ht="23.25">
      <c r="E116" s="56"/>
    </row>
    <row r="117" ht="23.25">
      <c r="E117" s="56"/>
    </row>
    <row r="118" ht="23.25">
      <c r="E118" s="56"/>
    </row>
    <row r="119" ht="23.25">
      <c r="E119" s="56"/>
    </row>
    <row r="120" ht="23.25">
      <c r="E120" s="56"/>
    </row>
    <row r="121" ht="23.25">
      <c r="E121" s="56"/>
    </row>
    <row r="122" ht="23.25">
      <c r="E122" s="56"/>
    </row>
    <row r="123" ht="23.25">
      <c r="E123" s="56"/>
    </row>
    <row r="124" ht="23.25">
      <c r="E124" s="56"/>
    </row>
    <row r="125" ht="23.25">
      <c r="E125" s="56"/>
    </row>
    <row r="126" ht="23.25">
      <c r="E126" s="56"/>
    </row>
    <row r="127" ht="23.25">
      <c r="E127" s="56"/>
    </row>
    <row r="128" ht="23.25">
      <c r="E128" s="56"/>
    </row>
    <row r="129" ht="23.25">
      <c r="E129" s="56"/>
    </row>
    <row r="130" ht="23.25">
      <c r="E130" s="56"/>
    </row>
    <row r="131" ht="23.25">
      <c r="E131" s="56"/>
    </row>
  </sheetData>
  <sheetProtection/>
  <mergeCells count="17">
    <mergeCell ref="A4:AI4"/>
    <mergeCell ref="Q6:Z6"/>
    <mergeCell ref="F6:P6"/>
    <mergeCell ref="AA5:AA7"/>
    <mergeCell ref="A52:K52"/>
    <mergeCell ref="AB5:AF6"/>
    <mergeCell ref="AH6:AI6"/>
    <mergeCell ref="AG6:AG7"/>
    <mergeCell ref="AN5:AN7"/>
    <mergeCell ref="C5:C7"/>
    <mergeCell ref="A5:A7"/>
    <mergeCell ref="F5:Z5"/>
    <mergeCell ref="E5:E7"/>
    <mergeCell ref="D5:D7"/>
    <mergeCell ref="AJ5:AM6"/>
    <mergeCell ref="AG5:AI5"/>
    <mergeCell ref="B5:B7"/>
  </mergeCells>
  <printOptions headings="1" horizontalCentered="1"/>
  <pageMargins left="0.3937007874015748" right="0.3937007874015748" top="0.7874015748031497" bottom="0.5905511811023623" header="0.5118110236220472" footer="0.11811023622047245"/>
  <pageSetup fitToHeight="0" horizontalDpi="600" verticalDpi="600" orientation="landscape" paperSize="8" scale="2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AJ115"/>
  <sheetViews>
    <sheetView tabSelected="1" view="pageBreakPreview" zoomScale="25" zoomScaleNormal="60" zoomScaleSheetLayoutView="25" zoomScalePageLayoutView="0" workbookViewId="0" topLeftCell="A1">
      <selection activeCell="F74" sqref="F74:M74"/>
    </sheetView>
  </sheetViews>
  <sheetFormatPr defaultColWidth="9.140625" defaultRowHeight="12.75"/>
  <cols>
    <col min="1" max="1" width="103.421875" style="92" customWidth="1"/>
    <col min="2" max="2" width="11.57421875" style="57" customWidth="1"/>
    <col min="3" max="4" width="25.7109375" style="56" customWidth="1"/>
    <col min="5" max="13" width="25.7109375" style="55" customWidth="1"/>
    <col min="14" max="14" width="5.421875" style="55" bestFit="1" customWidth="1"/>
    <col min="15" max="15" width="14.140625" style="55" customWidth="1"/>
    <col min="16" max="16" width="5.421875" style="55" bestFit="1" customWidth="1"/>
    <col min="17" max="17" width="14.421875" style="55" customWidth="1"/>
    <col min="18" max="18" width="9.57421875" style="55" bestFit="1" customWidth="1"/>
    <col min="19" max="19" width="17.8515625" style="55" bestFit="1" customWidth="1"/>
    <col min="20" max="20" width="13.7109375" style="55" bestFit="1" customWidth="1"/>
    <col min="21" max="22" width="17.8515625" style="55" bestFit="1" customWidth="1"/>
    <col min="23" max="23" width="6.57421875" style="55" bestFit="1" customWidth="1"/>
    <col min="24" max="24" width="17.8515625" style="55" bestFit="1" customWidth="1"/>
    <col min="25" max="25" width="5.421875" style="55" bestFit="1" customWidth="1"/>
    <col min="26" max="27" width="9.57421875" style="55" bestFit="1" customWidth="1"/>
    <col min="28" max="28" width="5.421875" style="55" bestFit="1" customWidth="1"/>
    <col min="29" max="29" width="9.57421875" style="55" bestFit="1" customWidth="1"/>
    <col min="30" max="30" width="5.421875" style="55" bestFit="1" customWidth="1"/>
    <col min="31" max="16384" width="9.140625" style="55" customWidth="1"/>
  </cols>
  <sheetData>
    <row r="1" spans="1:10" ht="7.5" customHeight="1">
      <c r="A1" s="131"/>
      <c r="B1" s="78"/>
      <c r="C1" s="77"/>
      <c r="D1" s="55"/>
      <c r="G1" s="90" t="s">
        <v>594</v>
      </c>
      <c r="H1" s="90"/>
      <c r="I1" s="90"/>
      <c r="J1" s="90"/>
    </row>
    <row r="2" spans="1:30" s="128" customFormat="1" ht="19.5" customHeight="1">
      <c r="A2" s="130"/>
      <c r="B2" s="78"/>
      <c r="C2" s="77"/>
      <c r="D2" s="55"/>
      <c r="E2" s="55"/>
      <c r="F2" s="85"/>
      <c r="G2" s="275" t="s">
        <v>594</v>
      </c>
      <c r="H2" s="275"/>
      <c r="I2" s="275"/>
      <c r="J2" s="275"/>
      <c r="K2" s="275"/>
      <c r="L2" s="275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</row>
    <row r="3" spans="1:30" s="128" customFormat="1" ht="135.75" customHeight="1">
      <c r="A3" s="281" t="s">
        <v>754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</row>
    <row r="4" spans="1:30" s="157" customFormat="1" ht="154.5" customHeight="1">
      <c r="A4" s="285" t="s">
        <v>730</v>
      </c>
      <c r="B4" s="285" t="s">
        <v>745</v>
      </c>
      <c r="C4" s="276" t="s">
        <v>744</v>
      </c>
      <c r="D4" s="277"/>
      <c r="E4" s="276" t="s">
        <v>519</v>
      </c>
      <c r="F4" s="278"/>
      <c r="G4" s="277"/>
      <c r="H4" s="276" t="s">
        <v>593</v>
      </c>
      <c r="I4" s="278"/>
      <c r="J4" s="277"/>
      <c r="K4" s="276" t="s">
        <v>743</v>
      </c>
      <c r="L4" s="278"/>
      <c r="M4" s="277"/>
      <c r="N4" s="156">
        <v>3</v>
      </c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</row>
    <row r="5" spans="1:30" s="157" customFormat="1" ht="130.5" customHeight="1">
      <c r="A5" s="286"/>
      <c r="B5" s="286"/>
      <c r="C5" s="276" t="s">
        <v>737</v>
      </c>
      <c r="D5" s="277"/>
      <c r="E5" s="282" t="s">
        <v>742</v>
      </c>
      <c r="F5" s="276" t="s">
        <v>741</v>
      </c>
      <c r="G5" s="277"/>
      <c r="H5" s="282" t="s">
        <v>740</v>
      </c>
      <c r="I5" s="276" t="s">
        <v>739</v>
      </c>
      <c r="J5" s="277"/>
      <c r="K5" s="282" t="s">
        <v>738</v>
      </c>
      <c r="L5" s="276" t="s">
        <v>737</v>
      </c>
      <c r="M5" s="277"/>
      <c r="N5" s="156"/>
      <c r="O5" s="294"/>
      <c r="P5" s="295"/>
      <c r="Q5" s="295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</row>
    <row r="6" spans="1:36" s="159" customFormat="1" ht="286.5" customHeight="1">
      <c r="A6" s="287"/>
      <c r="B6" s="287"/>
      <c r="C6" s="138" t="s">
        <v>736</v>
      </c>
      <c r="D6" s="138" t="s">
        <v>735</v>
      </c>
      <c r="E6" s="283"/>
      <c r="F6" s="138" t="s">
        <v>736</v>
      </c>
      <c r="G6" s="138" t="s">
        <v>735</v>
      </c>
      <c r="H6" s="283"/>
      <c r="I6" s="138" t="s">
        <v>736</v>
      </c>
      <c r="J6" s="138" t="s">
        <v>735</v>
      </c>
      <c r="K6" s="283"/>
      <c r="L6" s="138" t="s">
        <v>734</v>
      </c>
      <c r="M6" s="138" t="s">
        <v>733</v>
      </c>
      <c r="N6" s="148"/>
      <c r="O6" s="294"/>
      <c r="P6" s="158"/>
      <c r="Q6" s="15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</row>
    <row r="7" spans="1:36" s="155" customFormat="1" ht="33.75" customHeight="1">
      <c r="A7" s="63" t="s">
        <v>516</v>
      </c>
      <c r="B7" s="63" t="s">
        <v>714</v>
      </c>
      <c r="C7" s="63">
        <v>1</v>
      </c>
      <c r="D7" s="63">
        <v>2</v>
      </c>
      <c r="E7" s="63">
        <v>3</v>
      </c>
      <c r="F7" s="127">
        <v>4</v>
      </c>
      <c r="G7" s="127">
        <v>5</v>
      </c>
      <c r="H7" s="63">
        <v>6</v>
      </c>
      <c r="I7" s="63">
        <v>7</v>
      </c>
      <c r="J7" s="127">
        <v>8</v>
      </c>
      <c r="K7" s="127">
        <v>9</v>
      </c>
      <c r="L7" s="127">
        <v>10</v>
      </c>
      <c r="M7" s="127">
        <v>11</v>
      </c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</row>
    <row r="8" spans="1:36" s="66" customFormat="1" ht="24.75" customHeight="1">
      <c r="A8" s="65" t="s">
        <v>713</v>
      </c>
      <c r="B8" s="65">
        <v>1</v>
      </c>
      <c r="C8" s="149">
        <v>0</v>
      </c>
      <c r="D8" s="149">
        <v>0</v>
      </c>
      <c r="E8" s="149">
        <v>0</v>
      </c>
      <c r="F8" s="154">
        <v>0</v>
      </c>
      <c r="G8" s="154">
        <v>0</v>
      </c>
      <c r="H8" s="149">
        <v>0</v>
      </c>
      <c r="I8" s="149">
        <v>0</v>
      </c>
      <c r="J8" s="154">
        <v>0</v>
      </c>
      <c r="K8" s="154">
        <v>0</v>
      </c>
      <c r="L8" s="154">
        <v>0</v>
      </c>
      <c r="M8" s="154">
        <v>0</v>
      </c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</row>
    <row r="9" spans="1:36" s="66" customFormat="1" ht="24.75" customHeight="1">
      <c r="A9" s="65" t="s">
        <v>522</v>
      </c>
      <c r="B9" s="65">
        <v>2</v>
      </c>
      <c r="C9" s="135">
        <v>0</v>
      </c>
      <c r="D9" s="135">
        <v>0</v>
      </c>
      <c r="E9" s="135">
        <v>0</v>
      </c>
      <c r="F9" s="135">
        <v>0</v>
      </c>
      <c r="G9" s="135">
        <v>0</v>
      </c>
      <c r="H9" s="135">
        <v>0</v>
      </c>
      <c r="I9" s="135">
        <v>0</v>
      </c>
      <c r="J9" s="135">
        <v>0</v>
      </c>
      <c r="K9" s="135">
        <v>0</v>
      </c>
      <c r="L9" s="135">
        <v>0</v>
      </c>
      <c r="M9" s="135">
        <v>0</v>
      </c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</row>
    <row r="10" spans="1:36" s="126" customFormat="1" ht="24.75" customHeight="1">
      <c r="A10" s="63" t="s">
        <v>523</v>
      </c>
      <c r="B10" s="65">
        <v>3</v>
      </c>
      <c r="C10" s="135">
        <v>0</v>
      </c>
      <c r="D10" s="135">
        <v>0</v>
      </c>
      <c r="E10" s="135">
        <v>0</v>
      </c>
      <c r="F10" s="135">
        <v>0</v>
      </c>
      <c r="G10" s="135">
        <v>0</v>
      </c>
      <c r="H10" s="135">
        <v>0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</row>
    <row r="11" spans="1:36" s="126" customFormat="1" ht="24.75" customHeight="1">
      <c r="A11" s="63" t="s">
        <v>524</v>
      </c>
      <c r="B11" s="65">
        <v>4</v>
      </c>
      <c r="C11" s="135">
        <v>0</v>
      </c>
      <c r="D11" s="135">
        <v>0</v>
      </c>
      <c r="E11" s="135">
        <v>0</v>
      </c>
      <c r="F11" s="135">
        <v>0</v>
      </c>
      <c r="G11" s="135">
        <v>0</v>
      </c>
      <c r="H11" s="135">
        <v>0</v>
      </c>
      <c r="I11" s="135">
        <v>0</v>
      </c>
      <c r="J11" s="135">
        <v>0</v>
      </c>
      <c r="K11" s="135">
        <v>0</v>
      </c>
      <c r="L11" s="135">
        <v>0</v>
      </c>
      <c r="M11" s="135">
        <v>0</v>
      </c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</row>
    <row r="12" spans="1:36" s="126" customFormat="1" ht="24.75" customHeight="1">
      <c r="A12" s="63" t="s">
        <v>525</v>
      </c>
      <c r="B12" s="65">
        <v>5</v>
      </c>
      <c r="C12" s="135">
        <v>0</v>
      </c>
      <c r="D12" s="135">
        <v>0</v>
      </c>
      <c r="E12" s="135">
        <v>0</v>
      </c>
      <c r="F12" s="135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</row>
    <row r="13" spans="1:36" s="126" customFormat="1" ht="24.75" customHeight="1">
      <c r="A13" s="63" t="s">
        <v>526</v>
      </c>
      <c r="B13" s="65">
        <v>6</v>
      </c>
      <c r="C13" s="135">
        <v>0</v>
      </c>
      <c r="D13" s="135">
        <v>0</v>
      </c>
      <c r="E13" s="135">
        <v>0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</row>
    <row r="14" spans="1:36" s="126" customFormat="1" ht="24.75" customHeight="1">
      <c r="A14" s="63" t="s">
        <v>527</v>
      </c>
      <c r="B14" s="65">
        <v>7</v>
      </c>
      <c r="C14" s="135">
        <v>0</v>
      </c>
      <c r="D14" s="135">
        <v>0</v>
      </c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</row>
    <row r="15" spans="1:36" s="126" customFormat="1" ht="24.75" customHeight="1">
      <c r="A15" s="63" t="s">
        <v>528</v>
      </c>
      <c r="B15" s="65">
        <v>8</v>
      </c>
      <c r="C15" s="135">
        <v>0</v>
      </c>
      <c r="D15" s="135">
        <v>0</v>
      </c>
      <c r="E15" s="135">
        <v>0</v>
      </c>
      <c r="F15" s="135">
        <v>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</row>
    <row r="16" spans="1:36" s="126" customFormat="1" ht="24.75" customHeight="1">
      <c r="A16" s="63" t="s">
        <v>529</v>
      </c>
      <c r="B16" s="65">
        <v>9</v>
      </c>
      <c r="C16" s="135">
        <v>0</v>
      </c>
      <c r="D16" s="135">
        <v>0</v>
      </c>
      <c r="E16" s="135">
        <v>0</v>
      </c>
      <c r="F16" s="135">
        <v>0</v>
      </c>
      <c r="G16" s="135">
        <v>0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</row>
    <row r="17" spans="1:36" s="126" customFormat="1" ht="24.75" customHeight="1">
      <c r="A17" s="63" t="s">
        <v>530</v>
      </c>
      <c r="B17" s="65">
        <v>10</v>
      </c>
      <c r="C17" s="135">
        <v>0</v>
      </c>
      <c r="D17" s="135">
        <v>0</v>
      </c>
      <c r="E17" s="135">
        <v>0</v>
      </c>
      <c r="F17" s="135">
        <v>0</v>
      </c>
      <c r="G17" s="135">
        <v>0</v>
      </c>
      <c r="H17" s="135">
        <v>0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</row>
    <row r="18" spans="1:36" s="126" customFormat="1" ht="24.75" customHeight="1">
      <c r="A18" s="63" t="s">
        <v>531</v>
      </c>
      <c r="B18" s="65">
        <v>11</v>
      </c>
      <c r="C18" s="135">
        <v>0</v>
      </c>
      <c r="D18" s="135">
        <v>0</v>
      </c>
      <c r="E18" s="135">
        <v>0</v>
      </c>
      <c r="F18" s="135">
        <v>0</v>
      </c>
      <c r="G18" s="135">
        <v>0</v>
      </c>
      <c r="H18" s="135">
        <v>0</v>
      </c>
      <c r="I18" s="135">
        <v>0</v>
      </c>
      <c r="J18" s="135">
        <v>0</v>
      </c>
      <c r="K18" s="135">
        <v>0</v>
      </c>
      <c r="L18" s="135">
        <v>0</v>
      </c>
      <c r="M18" s="135">
        <v>0</v>
      </c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</row>
    <row r="19" spans="1:36" s="126" customFormat="1" ht="24.75" customHeight="1">
      <c r="A19" s="63" t="s">
        <v>532</v>
      </c>
      <c r="B19" s="65">
        <v>12</v>
      </c>
      <c r="C19" s="135">
        <v>0</v>
      </c>
      <c r="D19" s="135">
        <v>0</v>
      </c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</row>
    <row r="20" spans="1:36" s="126" customFormat="1" ht="24.75" customHeight="1">
      <c r="A20" s="63" t="s">
        <v>533</v>
      </c>
      <c r="B20" s="65">
        <v>13</v>
      </c>
      <c r="C20" s="135">
        <v>0</v>
      </c>
      <c r="D20" s="135">
        <v>0</v>
      </c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135">
        <v>0</v>
      </c>
      <c r="L20" s="135">
        <v>0</v>
      </c>
      <c r="M20" s="135">
        <v>0</v>
      </c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</row>
    <row r="21" spans="1:36" s="126" customFormat="1" ht="24.75" customHeight="1">
      <c r="A21" s="63" t="s">
        <v>534</v>
      </c>
      <c r="B21" s="65">
        <v>14</v>
      </c>
      <c r="C21" s="135">
        <v>0</v>
      </c>
      <c r="D21" s="135">
        <v>0</v>
      </c>
      <c r="E21" s="135">
        <v>0</v>
      </c>
      <c r="F21" s="135">
        <v>0</v>
      </c>
      <c r="G21" s="135">
        <v>0</v>
      </c>
      <c r="H21" s="135">
        <v>0</v>
      </c>
      <c r="I21" s="135">
        <v>0</v>
      </c>
      <c r="J21" s="135">
        <v>0</v>
      </c>
      <c r="K21" s="135">
        <v>0</v>
      </c>
      <c r="L21" s="135">
        <v>0</v>
      </c>
      <c r="M21" s="135">
        <v>0</v>
      </c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</row>
    <row r="22" spans="1:36" s="126" customFormat="1" ht="24.75" customHeight="1">
      <c r="A22" s="63" t="s">
        <v>535</v>
      </c>
      <c r="B22" s="65">
        <v>15</v>
      </c>
      <c r="C22" s="135">
        <v>0</v>
      </c>
      <c r="D22" s="135">
        <v>0</v>
      </c>
      <c r="E22" s="135">
        <v>0</v>
      </c>
      <c r="F22" s="135">
        <v>0</v>
      </c>
      <c r="G22" s="135">
        <v>0</v>
      </c>
      <c r="H22" s="135">
        <v>0</v>
      </c>
      <c r="I22" s="135">
        <v>0</v>
      </c>
      <c r="J22" s="135">
        <v>0</v>
      </c>
      <c r="K22" s="135">
        <v>0</v>
      </c>
      <c r="L22" s="135">
        <v>0</v>
      </c>
      <c r="M22" s="135">
        <v>0</v>
      </c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</row>
    <row r="23" spans="1:36" s="126" customFormat="1" ht="45">
      <c r="A23" s="63" t="s">
        <v>732</v>
      </c>
      <c r="B23" s="65">
        <v>16</v>
      </c>
      <c r="C23" s="135">
        <v>0</v>
      </c>
      <c r="D23" s="135">
        <v>0</v>
      </c>
      <c r="E23" s="135">
        <v>0</v>
      </c>
      <c r="F23" s="135">
        <v>0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</row>
    <row r="24" spans="1:36" s="126" customFormat="1" ht="24.75" customHeight="1">
      <c r="A24" s="63" t="s">
        <v>711</v>
      </c>
      <c r="B24" s="65">
        <v>17</v>
      </c>
      <c r="C24" s="135">
        <v>0</v>
      </c>
      <c r="D24" s="135">
        <v>0</v>
      </c>
      <c r="E24" s="135">
        <v>0</v>
      </c>
      <c r="F24" s="135">
        <v>0</v>
      </c>
      <c r="G24" s="135">
        <v>0</v>
      </c>
      <c r="H24" s="135">
        <v>0</v>
      </c>
      <c r="I24" s="135">
        <v>0</v>
      </c>
      <c r="J24" s="135">
        <v>0</v>
      </c>
      <c r="K24" s="135">
        <v>0</v>
      </c>
      <c r="L24" s="135">
        <v>0</v>
      </c>
      <c r="M24" s="135">
        <v>0</v>
      </c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</row>
    <row r="25" spans="1:36" s="126" customFormat="1" ht="24.75" customHeight="1">
      <c r="A25" s="63" t="s">
        <v>536</v>
      </c>
      <c r="B25" s="65">
        <v>18</v>
      </c>
      <c r="C25" s="135">
        <v>4</v>
      </c>
      <c r="D25" s="135">
        <v>11</v>
      </c>
      <c r="E25" s="135">
        <v>0</v>
      </c>
      <c r="F25" s="135">
        <v>0</v>
      </c>
      <c r="G25" s="135">
        <v>0</v>
      </c>
      <c r="H25" s="135">
        <v>0</v>
      </c>
      <c r="I25" s="135">
        <v>0</v>
      </c>
      <c r="J25" s="135">
        <v>0</v>
      </c>
      <c r="K25" s="135">
        <v>0</v>
      </c>
      <c r="L25" s="135">
        <v>0</v>
      </c>
      <c r="M25" s="135">
        <v>0</v>
      </c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</row>
    <row r="26" spans="1:36" s="126" customFormat="1" ht="24.75" customHeight="1">
      <c r="A26" s="63" t="s">
        <v>523</v>
      </c>
      <c r="B26" s="65">
        <v>19</v>
      </c>
      <c r="C26" s="135">
        <v>4</v>
      </c>
      <c r="D26" s="135">
        <v>11</v>
      </c>
      <c r="E26" s="135">
        <v>0</v>
      </c>
      <c r="F26" s="135">
        <v>0</v>
      </c>
      <c r="G26" s="135">
        <v>0</v>
      </c>
      <c r="H26" s="135">
        <v>0</v>
      </c>
      <c r="I26" s="135">
        <v>0</v>
      </c>
      <c r="J26" s="135">
        <v>0</v>
      </c>
      <c r="K26" s="135">
        <v>0</v>
      </c>
      <c r="L26" s="135">
        <v>0</v>
      </c>
      <c r="M26" s="135">
        <v>0</v>
      </c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</row>
    <row r="27" spans="1:36" s="126" customFormat="1" ht="45">
      <c r="A27" s="63" t="s">
        <v>731</v>
      </c>
      <c r="B27" s="65">
        <v>20</v>
      </c>
      <c r="C27" s="135">
        <v>0</v>
      </c>
      <c r="D27" s="135">
        <v>0</v>
      </c>
      <c r="E27" s="135">
        <v>0</v>
      </c>
      <c r="F27" s="135">
        <v>0</v>
      </c>
      <c r="G27" s="135">
        <v>0</v>
      </c>
      <c r="H27" s="135">
        <v>0</v>
      </c>
      <c r="I27" s="135">
        <v>0</v>
      </c>
      <c r="J27" s="135">
        <v>0</v>
      </c>
      <c r="K27" s="135">
        <v>0</v>
      </c>
      <c r="L27" s="135">
        <v>0</v>
      </c>
      <c r="M27" s="135">
        <v>0</v>
      </c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</row>
    <row r="28" spans="1:36" s="126" customFormat="1" ht="24.75" customHeight="1">
      <c r="A28" s="63" t="s">
        <v>525</v>
      </c>
      <c r="B28" s="65">
        <v>21</v>
      </c>
      <c r="C28" s="135">
        <v>0</v>
      </c>
      <c r="D28" s="135">
        <v>0</v>
      </c>
      <c r="E28" s="135">
        <v>0</v>
      </c>
      <c r="F28" s="135">
        <v>0</v>
      </c>
      <c r="G28" s="135">
        <v>0</v>
      </c>
      <c r="H28" s="135">
        <v>0</v>
      </c>
      <c r="I28" s="135">
        <v>0</v>
      </c>
      <c r="J28" s="135">
        <v>0</v>
      </c>
      <c r="K28" s="135">
        <v>0</v>
      </c>
      <c r="L28" s="135">
        <v>0</v>
      </c>
      <c r="M28" s="135">
        <v>0</v>
      </c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</row>
    <row r="29" spans="1:36" s="126" customFormat="1" ht="24.75" customHeight="1">
      <c r="A29" s="63" t="s">
        <v>537</v>
      </c>
      <c r="B29" s="65">
        <v>22</v>
      </c>
      <c r="C29" s="135">
        <v>0</v>
      </c>
      <c r="D29" s="135">
        <v>0</v>
      </c>
      <c r="E29" s="135">
        <v>0</v>
      </c>
      <c r="F29" s="135">
        <v>0</v>
      </c>
      <c r="G29" s="135">
        <v>0</v>
      </c>
      <c r="H29" s="135">
        <v>0</v>
      </c>
      <c r="I29" s="135">
        <v>0</v>
      </c>
      <c r="J29" s="135">
        <v>0</v>
      </c>
      <c r="K29" s="135">
        <v>0</v>
      </c>
      <c r="L29" s="135">
        <v>0</v>
      </c>
      <c r="M29" s="135">
        <v>0</v>
      </c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</row>
    <row r="30" spans="1:36" s="126" customFormat="1" ht="24.75" customHeight="1">
      <c r="A30" s="63" t="s">
        <v>538</v>
      </c>
      <c r="B30" s="65">
        <v>23</v>
      </c>
      <c r="C30" s="135">
        <v>0</v>
      </c>
      <c r="D30" s="135">
        <v>0</v>
      </c>
      <c r="E30" s="135">
        <v>0</v>
      </c>
      <c r="F30" s="135">
        <v>0</v>
      </c>
      <c r="G30" s="135">
        <v>0</v>
      </c>
      <c r="H30" s="135">
        <v>0</v>
      </c>
      <c r="I30" s="135">
        <v>0</v>
      </c>
      <c r="J30" s="135">
        <v>0</v>
      </c>
      <c r="K30" s="135">
        <v>0</v>
      </c>
      <c r="L30" s="135">
        <v>0</v>
      </c>
      <c r="M30" s="135">
        <v>0</v>
      </c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</row>
    <row r="31" spans="1:36" s="126" customFormat="1" ht="24.75" customHeight="1">
      <c r="A31" s="63" t="s">
        <v>539</v>
      </c>
      <c r="B31" s="65">
        <v>24</v>
      </c>
      <c r="C31" s="135">
        <v>0</v>
      </c>
      <c r="D31" s="135">
        <v>0</v>
      </c>
      <c r="E31" s="135">
        <v>0</v>
      </c>
      <c r="F31" s="135">
        <v>0</v>
      </c>
      <c r="G31" s="135">
        <v>0</v>
      </c>
      <c r="H31" s="135">
        <v>0</v>
      </c>
      <c r="I31" s="135">
        <v>0</v>
      </c>
      <c r="J31" s="135">
        <v>0</v>
      </c>
      <c r="K31" s="135">
        <v>0</v>
      </c>
      <c r="L31" s="135">
        <v>0</v>
      </c>
      <c r="M31" s="135">
        <v>0</v>
      </c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</row>
    <row r="32" spans="1:36" s="126" customFormat="1" ht="24.75" customHeight="1">
      <c r="A32" s="63" t="s">
        <v>487</v>
      </c>
      <c r="B32" s="65">
        <v>25</v>
      </c>
      <c r="C32" s="135">
        <v>0</v>
      </c>
      <c r="D32" s="135">
        <v>0</v>
      </c>
      <c r="E32" s="135">
        <v>0</v>
      </c>
      <c r="F32" s="135">
        <v>0</v>
      </c>
      <c r="G32" s="135">
        <v>0</v>
      </c>
      <c r="H32" s="135">
        <v>0</v>
      </c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</row>
    <row r="33" spans="1:36" s="126" customFormat="1" ht="24.75" customHeight="1">
      <c r="A33" s="63" t="s">
        <v>752</v>
      </c>
      <c r="B33" s="65">
        <v>26</v>
      </c>
      <c r="C33" s="135">
        <v>0</v>
      </c>
      <c r="D33" s="135">
        <v>0</v>
      </c>
      <c r="E33" s="135">
        <v>0</v>
      </c>
      <c r="F33" s="135">
        <v>0</v>
      </c>
      <c r="G33" s="135">
        <v>0</v>
      </c>
      <c r="H33" s="135">
        <v>0</v>
      </c>
      <c r="I33" s="135">
        <v>0</v>
      </c>
      <c r="J33" s="135">
        <v>0</v>
      </c>
      <c r="K33" s="135">
        <v>0</v>
      </c>
      <c r="L33" s="135">
        <v>0</v>
      </c>
      <c r="M33" s="135">
        <v>0</v>
      </c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</row>
    <row r="34" spans="1:36" s="126" customFormat="1" ht="24.75" customHeight="1">
      <c r="A34" s="63" t="s">
        <v>540</v>
      </c>
      <c r="B34" s="65">
        <v>27</v>
      </c>
      <c r="C34" s="135">
        <v>0</v>
      </c>
      <c r="D34" s="135">
        <v>0</v>
      </c>
      <c r="E34" s="135">
        <v>0</v>
      </c>
      <c r="F34" s="135">
        <v>0</v>
      </c>
      <c r="G34" s="135">
        <v>0</v>
      </c>
      <c r="H34" s="135">
        <v>0</v>
      </c>
      <c r="I34" s="135">
        <v>0</v>
      </c>
      <c r="J34" s="135">
        <v>0</v>
      </c>
      <c r="K34" s="135">
        <v>0</v>
      </c>
      <c r="L34" s="135">
        <v>0</v>
      </c>
      <c r="M34" s="135">
        <v>0</v>
      </c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</row>
    <row r="35" spans="1:36" s="126" customFormat="1" ht="24.75" customHeight="1">
      <c r="A35" s="63" t="s">
        <v>541</v>
      </c>
      <c r="B35" s="65">
        <v>28</v>
      </c>
      <c r="C35" s="135">
        <v>0</v>
      </c>
      <c r="D35" s="135">
        <v>0</v>
      </c>
      <c r="E35" s="135">
        <v>0</v>
      </c>
      <c r="F35" s="135">
        <v>0</v>
      </c>
      <c r="G35" s="135">
        <v>0</v>
      </c>
      <c r="H35" s="135">
        <v>0</v>
      </c>
      <c r="I35" s="135">
        <v>0</v>
      </c>
      <c r="J35" s="135">
        <v>0</v>
      </c>
      <c r="K35" s="135">
        <v>0</v>
      </c>
      <c r="L35" s="135">
        <v>0</v>
      </c>
      <c r="M35" s="135">
        <v>0</v>
      </c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</row>
    <row r="36" spans="1:36" s="126" customFormat="1" ht="24.75" customHeight="1">
      <c r="A36" s="63" t="s">
        <v>523</v>
      </c>
      <c r="B36" s="65">
        <v>29</v>
      </c>
      <c r="C36" s="135">
        <v>0</v>
      </c>
      <c r="D36" s="135">
        <v>0</v>
      </c>
      <c r="E36" s="135">
        <v>0</v>
      </c>
      <c r="F36" s="135">
        <v>0</v>
      </c>
      <c r="G36" s="135">
        <v>0</v>
      </c>
      <c r="H36" s="135">
        <v>0</v>
      </c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</row>
    <row r="37" spans="1:36" s="126" customFormat="1" ht="24.75" customHeight="1">
      <c r="A37" s="63" t="s">
        <v>524</v>
      </c>
      <c r="B37" s="65">
        <v>30</v>
      </c>
      <c r="C37" s="135">
        <v>0</v>
      </c>
      <c r="D37" s="135">
        <v>0</v>
      </c>
      <c r="E37" s="135">
        <v>0</v>
      </c>
      <c r="F37" s="135">
        <v>0</v>
      </c>
      <c r="G37" s="135">
        <v>0</v>
      </c>
      <c r="H37" s="135">
        <v>0</v>
      </c>
      <c r="I37" s="135">
        <v>0</v>
      </c>
      <c r="J37" s="135">
        <v>0</v>
      </c>
      <c r="K37" s="135">
        <v>0</v>
      </c>
      <c r="L37" s="135">
        <v>0</v>
      </c>
      <c r="M37" s="135">
        <v>0</v>
      </c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</row>
    <row r="38" spans="1:36" s="126" customFormat="1" ht="24.75" customHeight="1">
      <c r="A38" s="63" t="s">
        <v>525</v>
      </c>
      <c r="B38" s="65">
        <v>31</v>
      </c>
      <c r="C38" s="135">
        <v>0</v>
      </c>
      <c r="D38" s="135">
        <v>0</v>
      </c>
      <c r="E38" s="135">
        <v>0</v>
      </c>
      <c r="F38" s="135">
        <v>0</v>
      </c>
      <c r="G38" s="135">
        <v>0</v>
      </c>
      <c r="H38" s="135">
        <v>0</v>
      </c>
      <c r="I38" s="135">
        <v>0</v>
      </c>
      <c r="J38" s="135">
        <v>0</v>
      </c>
      <c r="K38" s="135">
        <v>0</v>
      </c>
      <c r="L38" s="135">
        <v>0</v>
      </c>
      <c r="M38" s="135">
        <v>0</v>
      </c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</row>
    <row r="39" spans="1:36" s="126" customFormat="1" ht="24.75" customHeight="1">
      <c r="A39" s="63" t="s">
        <v>526</v>
      </c>
      <c r="B39" s="65">
        <v>32</v>
      </c>
      <c r="C39" s="135">
        <v>0</v>
      </c>
      <c r="D39" s="135">
        <v>0</v>
      </c>
      <c r="E39" s="135">
        <v>0</v>
      </c>
      <c r="F39" s="135">
        <v>0</v>
      </c>
      <c r="G39" s="135">
        <v>0</v>
      </c>
      <c r="H39" s="135">
        <v>0</v>
      </c>
      <c r="I39" s="135">
        <v>0</v>
      </c>
      <c r="J39" s="135">
        <v>0</v>
      </c>
      <c r="K39" s="135">
        <v>0</v>
      </c>
      <c r="L39" s="135">
        <v>0</v>
      </c>
      <c r="M39" s="135">
        <v>0</v>
      </c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</row>
    <row r="40" spans="1:36" s="126" customFormat="1" ht="24.75" customHeight="1">
      <c r="A40" s="63" t="s">
        <v>605</v>
      </c>
      <c r="B40" s="65">
        <v>33</v>
      </c>
      <c r="C40" s="135">
        <v>0</v>
      </c>
      <c r="D40" s="135">
        <v>0</v>
      </c>
      <c r="E40" s="135">
        <v>0</v>
      </c>
      <c r="F40" s="135">
        <v>0</v>
      </c>
      <c r="G40" s="135">
        <v>0</v>
      </c>
      <c r="H40" s="135">
        <v>0</v>
      </c>
      <c r="I40" s="135">
        <v>0</v>
      </c>
      <c r="J40" s="135">
        <v>0</v>
      </c>
      <c r="K40" s="135">
        <v>0</v>
      </c>
      <c r="L40" s="135">
        <v>0</v>
      </c>
      <c r="M40" s="135">
        <v>0</v>
      </c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</row>
    <row r="41" spans="1:36" s="126" customFormat="1" ht="24.75" customHeight="1">
      <c r="A41" s="63" t="s">
        <v>606</v>
      </c>
      <c r="B41" s="65">
        <v>34</v>
      </c>
      <c r="C41" s="135">
        <v>0</v>
      </c>
      <c r="D41" s="135">
        <v>0</v>
      </c>
      <c r="E41" s="135">
        <v>0</v>
      </c>
      <c r="F41" s="135">
        <v>0</v>
      </c>
      <c r="G41" s="135">
        <v>0</v>
      </c>
      <c r="H41" s="135">
        <v>0</v>
      </c>
      <c r="I41" s="135">
        <v>0</v>
      </c>
      <c r="J41" s="135">
        <v>0</v>
      </c>
      <c r="K41" s="135">
        <v>0</v>
      </c>
      <c r="L41" s="135">
        <v>0</v>
      </c>
      <c r="M41" s="135">
        <v>0</v>
      </c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</row>
    <row r="42" spans="1:36" s="126" customFormat="1" ht="24.75" customHeight="1">
      <c r="A42" s="63" t="s">
        <v>542</v>
      </c>
      <c r="B42" s="65">
        <v>35</v>
      </c>
      <c r="C42" s="135">
        <v>0</v>
      </c>
      <c r="D42" s="135">
        <v>0</v>
      </c>
      <c r="E42" s="135">
        <v>0</v>
      </c>
      <c r="F42" s="135">
        <v>0</v>
      </c>
      <c r="G42" s="135">
        <v>0</v>
      </c>
      <c r="H42" s="135">
        <v>0</v>
      </c>
      <c r="I42" s="135">
        <v>0</v>
      </c>
      <c r="J42" s="135">
        <v>0</v>
      </c>
      <c r="K42" s="135">
        <v>0</v>
      </c>
      <c r="L42" s="135">
        <v>0</v>
      </c>
      <c r="M42" s="135">
        <v>0</v>
      </c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</row>
    <row r="43" spans="1:36" s="126" customFormat="1" ht="24.75" customHeight="1">
      <c r="A43" s="63" t="s">
        <v>543</v>
      </c>
      <c r="B43" s="65">
        <v>36</v>
      </c>
      <c r="C43" s="135">
        <v>0</v>
      </c>
      <c r="D43" s="135">
        <v>0</v>
      </c>
      <c r="E43" s="135">
        <v>0</v>
      </c>
      <c r="F43" s="135">
        <v>0</v>
      </c>
      <c r="G43" s="135">
        <v>0</v>
      </c>
      <c r="H43" s="135">
        <v>0</v>
      </c>
      <c r="I43" s="135">
        <v>0</v>
      </c>
      <c r="J43" s="135">
        <v>0</v>
      </c>
      <c r="K43" s="135">
        <v>0</v>
      </c>
      <c r="L43" s="135">
        <v>0</v>
      </c>
      <c r="M43" s="135">
        <v>0</v>
      </c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</row>
    <row r="44" spans="1:36" s="126" customFormat="1" ht="24.75" customHeight="1">
      <c r="A44" s="63" t="s">
        <v>544</v>
      </c>
      <c r="B44" s="65">
        <v>37</v>
      </c>
      <c r="C44" s="135">
        <v>0</v>
      </c>
      <c r="D44" s="135">
        <v>0</v>
      </c>
      <c r="E44" s="135">
        <v>0</v>
      </c>
      <c r="F44" s="135">
        <v>0</v>
      </c>
      <c r="G44" s="135">
        <v>0</v>
      </c>
      <c r="H44" s="135">
        <v>0</v>
      </c>
      <c r="I44" s="135">
        <v>0</v>
      </c>
      <c r="J44" s="135">
        <v>0</v>
      </c>
      <c r="K44" s="135">
        <v>0</v>
      </c>
      <c r="L44" s="135">
        <v>0</v>
      </c>
      <c r="M44" s="135">
        <v>0</v>
      </c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</row>
    <row r="45" spans="1:36" s="126" customFormat="1" ht="24.75" customHeight="1">
      <c r="A45" s="63" t="s">
        <v>483</v>
      </c>
      <c r="B45" s="65">
        <v>38</v>
      </c>
      <c r="C45" s="135">
        <v>0</v>
      </c>
      <c r="D45" s="135">
        <v>0</v>
      </c>
      <c r="E45" s="135">
        <v>0</v>
      </c>
      <c r="F45" s="135">
        <v>0</v>
      </c>
      <c r="G45" s="135">
        <v>0</v>
      </c>
      <c r="H45" s="135">
        <v>0</v>
      </c>
      <c r="I45" s="135">
        <v>0</v>
      </c>
      <c r="J45" s="135">
        <v>0</v>
      </c>
      <c r="K45" s="135">
        <v>0</v>
      </c>
      <c r="L45" s="135">
        <v>0</v>
      </c>
      <c r="M45" s="135">
        <v>0</v>
      </c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</row>
    <row r="46" spans="1:36" s="126" customFormat="1" ht="24.75" customHeight="1">
      <c r="A46" s="63" t="s">
        <v>484</v>
      </c>
      <c r="B46" s="65">
        <v>39</v>
      </c>
      <c r="C46" s="135">
        <v>0</v>
      </c>
      <c r="D46" s="135">
        <v>0</v>
      </c>
      <c r="E46" s="135">
        <v>0</v>
      </c>
      <c r="F46" s="135">
        <v>0</v>
      </c>
      <c r="G46" s="135">
        <v>0</v>
      </c>
      <c r="H46" s="135">
        <v>0</v>
      </c>
      <c r="I46" s="135">
        <v>0</v>
      </c>
      <c r="J46" s="135">
        <v>0</v>
      </c>
      <c r="K46" s="135">
        <v>0</v>
      </c>
      <c r="L46" s="135">
        <v>0</v>
      </c>
      <c r="M46" s="135">
        <v>0</v>
      </c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</row>
    <row r="47" spans="1:36" s="126" customFormat="1" ht="24.75" customHeight="1">
      <c r="A47" s="63" t="s">
        <v>545</v>
      </c>
      <c r="B47" s="65">
        <v>40</v>
      </c>
      <c r="C47" s="135">
        <v>0</v>
      </c>
      <c r="D47" s="135">
        <v>0</v>
      </c>
      <c r="E47" s="135">
        <v>0</v>
      </c>
      <c r="F47" s="135">
        <v>0</v>
      </c>
      <c r="G47" s="135">
        <v>0</v>
      </c>
      <c r="H47" s="135">
        <v>0</v>
      </c>
      <c r="I47" s="135">
        <v>0</v>
      </c>
      <c r="J47" s="135">
        <v>0</v>
      </c>
      <c r="K47" s="135">
        <v>0</v>
      </c>
      <c r="L47" s="135">
        <v>0</v>
      </c>
      <c r="M47" s="135">
        <v>0</v>
      </c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</row>
    <row r="48" spans="1:36" s="126" customFormat="1" ht="24.75" customHeight="1">
      <c r="A48" s="63" t="s">
        <v>546</v>
      </c>
      <c r="B48" s="65">
        <v>41</v>
      </c>
      <c r="C48" s="135">
        <v>0</v>
      </c>
      <c r="D48" s="135">
        <v>0</v>
      </c>
      <c r="E48" s="135">
        <v>0</v>
      </c>
      <c r="F48" s="135">
        <v>0</v>
      </c>
      <c r="G48" s="135">
        <v>0</v>
      </c>
      <c r="H48" s="135">
        <v>0</v>
      </c>
      <c r="I48" s="135">
        <v>0</v>
      </c>
      <c r="J48" s="135">
        <v>0</v>
      </c>
      <c r="K48" s="135">
        <v>0</v>
      </c>
      <c r="L48" s="135">
        <v>0</v>
      </c>
      <c r="M48" s="135">
        <v>0</v>
      </c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</row>
    <row r="49" spans="1:36" s="126" customFormat="1" ht="24.75" customHeight="1">
      <c r="A49" s="63" t="s">
        <v>547</v>
      </c>
      <c r="B49" s="65">
        <v>42</v>
      </c>
      <c r="C49" s="135">
        <v>0</v>
      </c>
      <c r="D49" s="135">
        <v>0</v>
      </c>
      <c r="E49" s="135">
        <v>0</v>
      </c>
      <c r="F49" s="135">
        <v>0</v>
      </c>
      <c r="G49" s="135">
        <v>0</v>
      </c>
      <c r="H49" s="135">
        <v>0</v>
      </c>
      <c r="I49" s="135">
        <v>0</v>
      </c>
      <c r="J49" s="135">
        <v>0</v>
      </c>
      <c r="K49" s="135">
        <v>0</v>
      </c>
      <c r="L49" s="135">
        <v>0</v>
      </c>
      <c r="M49" s="135">
        <v>0</v>
      </c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</row>
    <row r="50" spans="1:36" s="126" customFormat="1" ht="24.75" customHeight="1">
      <c r="A50" s="63" t="s">
        <v>548</v>
      </c>
      <c r="B50" s="65">
        <v>43</v>
      </c>
      <c r="C50" s="135">
        <v>0</v>
      </c>
      <c r="D50" s="135">
        <v>0</v>
      </c>
      <c r="E50" s="135">
        <v>0</v>
      </c>
      <c r="F50" s="135">
        <v>0</v>
      </c>
      <c r="G50" s="135">
        <v>0</v>
      </c>
      <c r="H50" s="135">
        <v>0</v>
      </c>
      <c r="I50" s="135">
        <v>0</v>
      </c>
      <c r="J50" s="135">
        <v>0</v>
      </c>
      <c r="K50" s="135">
        <v>0</v>
      </c>
      <c r="L50" s="135">
        <v>0</v>
      </c>
      <c r="M50" s="135">
        <v>0</v>
      </c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</row>
    <row r="51" spans="1:36" s="126" customFormat="1" ht="24.75" customHeight="1">
      <c r="A51" s="63" t="s">
        <v>549</v>
      </c>
      <c r="B51" s="65">
        <v>44</v>
      </c>
      <c r="C51" s="135">
        <v>0</v>
      </c>
      <c r="D51" s="135">
        <v>0</v>
      </c>
      <c r="E51" s="135">
        <v>0</v>
      </c>
      <c r="F51" s="135">
        <v>0</v>
      </c>
      <c r="G51" s="135">
        <v>0</v>
      </c>
      <c r="H51" s="135">
        <v>0</v>
      </c>
      <c r="I51" s="135">
        <v>0</v>
      </c>
      <c r="J51" s="135">
        <v>0</v>
      </c>
      <c r="K51" s="135">
        <v>0</v>
      </c>
      <c r="L51" s="135">
        <v>0</v>
      </c>
      <c r="M51" s="135">
        <v>0</v>
      </c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</row>
    <row r="52" spans="1:36" s="126" customFormat="1" ht="24.75" customHeight="1">
      <c r="A52" s="63" t="s">
        <v>550</v>
      </c>
      <c r="B52" s="65">
        <v>45</v>
      </c>
      <c r="C52" s="135">
        <v>0</v>
      </c>
      <c r="D52" s="135">
        <v>0</v>
      </c>
      <c r="E52" s="135">
        <v>0</v>
      </c>
      <c r="F52" s="135">
        <v>0</v>
      </c>
      <c r="G52" s="135">
        <v>0</v>
      </c>
      <c r="H52" s="135">
        <v>0</v>
      </c>
      <c r="I52" s="135">
        <v>0</v>
      </c>
      <c r="J52" s="135">
        <v>0</v>
      </c>
      <c r="K52" s="135">
        <v>0</v>
      </c>
      <c r="L52" s="135">
        <v>0</v>
      </c>
      <c r="M52" s="135">
        <v>0</v>
      </c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</row>
    <row r="53" spans="1:36" s="126" customFormat="1" ht="24.75" customHeight="1">
      <c r="A53" s="63" t="s">
        <v>551</v>
      </c>
      <c r="B53" s="65">
        <v>46</v>
      </c>
      <c r="C53" s="135">
        <v>0</v>
      </c>
      <c r="D53" s="135">
        <v>0</v>
      </c>
      <c r="E53" s="135">
        <v>0</v>
      </c>
      <c r="F53" s="135">
        <v>0</v>
      </c>
      <c r="G53" s="135">
        <v>0</v>
      </c>
      <c r="H53" s="135">
        <v>0</v>
      </c>
      <c r="I53" s="135">
        <v>0</v>
      </c>
      <c r="J53" s="135">
        <v>0</v>
      </c>
      <c r="K53" s="135">
        <v>0</v>
      </c>
      <c r="L53" s="135">
        <v>0</v>
      </c>
      <c r="M53" s="135">
        <v>0</v>
      </c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</row>
    <row r="54" spans="1:36" s="126" customFormat="1" ht="24.75" customHeight="1">
      <c r="A54" s="63" t="s">
        <v>709</v>
      </c>
      <c r="B54" s="65">
        <v>47</v>
      </c>
      <c r="C54" s="135">
        <v>0</v>
      </c>
      <c r="D54" s="135">
        <v>0</v>
      </c>
      <c r="E54" s="135">
        <v>0</v>
      </c>
      <c r="F54" s="135">
        <v>0</v>
      </c>
      <c r="G54" s="135">
        <v>0</v>
      </c>
      <c r="H54" s="135">
        <v>0</v>
      </c>
      <c r="I54" s="135">
        <v>0</v>
      </c>
      <c r="J54" s="135">
        <v>0</v>
      </c>
      <c r="K54" s="135">
        <v>0</v>
      </c>
      <c r="L54" s="135">
        <v>0</v>
      </c>
      <c r="M54" s="135">
        <v>0</v>
      </c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</row>
    <row r="55" spans="1:36" s="126" customFormat="1" ht="24.75" customHeight="1">
      <c r="A55" s="63" t="s">
        <v>708</v>
      </c>
      <c r="B55" s="65">
        <v>48</v>
      </c>
      <c r="C55" s="135">
        <v>0</v>
      </c>
      <c r="D55" s="135">
        <v>0</v>
      </c>
      <c r="E55" s="135">
        <v>0</v>
      </c>
      <c r="F55" s="135">
        <v>0</v>
      </c>
      <c r="G55" s="135">
        <v>0</v>
      </c>
      <c r="H55" s="135">
        <v>0</v>
      </c>
      <c r="I55" s="135">
        <v>0</v>
      </c>
      <c r="J55" s="135">
        <v>0</v>
      </c>
      <c r="K55" s="135">
        <v>0</v>
      </c>
      <c r="L55" s="135">
        <v>0</v>
      </c>
      <c r="M55" s="135">
        <v>0</v>
      </c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</row>
    <row r="56" spans="1:36" s="126" customFormat="1" ht="24.75" customHeight="1">
      <c r="A56" s="63" t="s">
        <v>707</v>
      </c>
      <c r="B56" s="65">
        <v>49</v>
      </c>
      <c r="C56" s="135">
        <v>0</v>
      </c>
      <c r="D56" s="135">
        <v>0</v>
      </c>
      <c r="E56" s="135">
        <v>0</v>
      </c>
      <c r="F56" s="135">
        <v>0</v>
      </c>
      <c r="G56" s="135">
        <v>0</v>
      </c>
      <c r="H56" s="135">
        <v>0</v>
      </c>
      <c r="I56" s="135">
        <v>0</v>
      </c>
      <c r="J56" s="135">
        <v>0</v>
      </c>
      <c r="K56" s="135">
        <v>0</v>
      </c>
      <c r="L56" s="135">
        <v>0</v>
      </c>
      <c r="M56" s="135">
        <v>0</v>
      </c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</row>
    <row r="57" spans="1:36" s="126" customFormat="1" ht="24.75" customHeight="1">
      <c r="A57" s="63" t="s">
        <v>552</v>
      </c>
      <c r="B57" s="65">
        <v>50</v>
      </c>
      <c r="C57" s="135">
        <v>0</v>
      </c>
      <c r="D57" s="135">
        <v>0</v>
      </c>
      <c r="E57" s="135">
        <v>0</v>
      </c>
      <c r="F57" s="135">
        <v>0</v>
      </c>
      <c r="G57" s="135">
        <v>0</v>
      </c>
      <c r="H57" s="135">
        <v>0</v>
      </c>
      <c r="I57" s="135">
        <v>0</v>
      </c>
      <c r="J57" s="135">
        <v>0</v>
      </c>
      <c r="K57" s="135">
        <v>0</v>
      </c>
      <c r="L57" s="135">
        <v>0</v>
      </c>
      <c r="M57" s="135">
        <v>0</v>
      </c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</row>
    <row r="58" spans="1:36" s="126" customFormat="1" ht="24.75" customHeight="1">
      <c r="A58" s="63" t="s">
        <v>553</v>
      </c>
      <c r="B58" s="65">
        <v>51</v>
      </c>
      <c r="C58" s="135">
        <v>0</v>
      </c>
      <c r="D58" s="135">
        <v>0</v>
      </c>
      <c r="E58" s="135">
        <v>0</v>
      </c>
      <c r="F58" s="135">
        <v>0</v>
      </c>
      <c r="G58" s="135">
        <v>0</v>
      </c>
      <c r="H58" s="135">
        <v>0</v>
      </c>
      <c r="I58" s="135">
        <v>0</v>
      </c>
      <c r="J58" s="135">
        <v>0</v>
      </c>
      <c r="K58" s="135">
        <v>0</v>
      </c>
      <c r="L58" s="135">
        <v>0</v>
      </c>
      <c r="M58" s="135">
        <v>0</v>
      </c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</row>
    <row r="59" spans="1:36" s="126" customFormat="1" ht="24.75" customHeight="1">
      <c r="A59" s="63" t="s">
        <v>554</v>
      </c>
      <c r="B59" s="65">
        <v>52</v>
      </c>
      <c r="C59" s="135">
        <v>0</v>
      </c>
      <c r="D59" s="135">
        <v>0</v>
      </c>
      <c r="E59" s="135">
        <v>0</v>
      </c>
      <c r="F59" s="135">
        <v>0</v>
      </c>
      <c r="G59" s="135">
        <v>0</v>
      </c>
      <c r="H59" s="135">
        <v>0</v>
      </c>
      <c r="I59" s="135">
        <v>0</v>
      </c>
      <c r="J59" s="135">
        <v>0</v>
      </c>
      <c r="K59" s="135">
        <v>0</v>
      </c>
      <c r="L59" s="135">
        <v>0</v>
      </c>
      <c r="M59" s="135">
        <v>0</v>
      </c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</row>
    <row r="60" spans="1:36" s="126" customFormat="1" ht="24.75" customHeight="1">
      <c r="A60" s="63" t="s">
        <v>555</v>
      </c>
      <c r="B60" s="65">
        <v>53</v>
      </c>
      <c r="C60" s="135">
        <v>0</v>
      </c>
      <c r="D60" s="135">
        <v>0</v>
      </c>
      <c r="E60" s="135">
        <v>0</v>
      </c>
      <c r="F60" s="135">
        <v>0</v>
      </c>
      <c r="G60" s="135">
        <v>0</v>
      </c>
      <c r="H60" s="135">
        <v>0</v>
      </c>
      <c r="I60" s="135">
        <v>0</v>
      </c>
      <c r="J60" s="135">
        <v>0</v>
      </c>
      <c r="K60" s="135">
        <v>0</v>
      </c>
      <c r="L60" s="135">
        <v>0</v>
      </c>
      <c r="M60" s="135">
        <v>0</v>
      </c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</row>
    <row r="61" spans="1:36" s="126" customFormat="1" ht="24.75" customHeight="1">
      <c r="A61" s="63" t="s">
        <v>556</v>
      </c>
      <c r="B61" s="65">
        <v>54</v>
      </c>
      <c r="C61" s="135">
        <v>0</v>
      </c>
      <c r="D61" s="135">
        <v>0</v>
      </c>
      <c r="E61" s="135">
        <v>0</v>
      </c>
      <c r="F61" s="135">
        <v>0</v>
      </c>
      <c r="G61" s="135">
        <v>0</v>
      </c>
      <c r="H61" s="135">
        <v>0</v>
      </c>
      <c r="I61" s="135">
        <v>0</v>
      </c>
      <c r="J61" s="135">
        <v>0</v>
      </c>
      <c r="K61" s="135">
        <v>0</v>
      </c>
      <c r="L61" s="135">
        <v>0</v>
      </c>
      <c r="M61" s="135">
        <v>0</v>
      </c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</row>
    <row r="62" spans="1:36" s="126" customFormat="1" ht="24.75" customHeight="1">
      <c r="A62" s="63" t="s">
        <v>557</v>
      </c>
      <c r="B62" s="65">
        <v>55</v>
      </c>
      <c r="C62" s="135">
        <v>0</v>
      </c>
      <c r="D62" s="135">
        <v>0</v>
      </c>
      <c r="E62" s="135">
        <v>0</v>
      </c>
      <c r="F62" s="135">
        <v>0</v>
      </c>
      <c r="G62" s="135">
        <v>0</v>
      </c>
      <c r="H62" s="135">
        <v>0</v>
      </c>
      <c r="I62" s="135">
        <v>0</v>
      </c>
      <c r="J62" s="135">
        <v>0</v>
      </c>
      <c r="K62" s="135">
        <v>0</v>
      </c>
      <c r="L62" s="135">
        <v>0</v>
      </c>
      <c r="M62" s="135">
        <v>0</v>
      </c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</row>
    <row r="63" spans="1:36" s="126" customFormat="1" ht="24.75" customHeight="1">
      <c r="A63" s="63" t="s">
        <v>558</v>
      </c>
      <c r="B63" s="65">
        <v>56</v>
      </c>
      <c r="C63" s="135">
        <v>0</v>
      </c>
      <c r="D63" s="135">
        <v>0</v>
      </c>
      <c r="E63" s="135">
        <v>0</v>
      </c>
      <c r="F63" s="135">
        <v>0</v>
      </c>
      <c r="G63" s="135">
        <v>0</v>
      </c>
      <c r="H63" s="135">
        <v>0</v>
      </c>
      <c r="I63" s="135">
        <v>0</v>
      </c>
      <c r="J63" s="135">
        <v>0</v>
      </c>
      <c r="K63" s="135">
        <v>0</v>
      </c>
      <c r="L63" s="135">
        <v>0</v>
      </c>
      <c r="M63" s="135">
        <v>0</v>
      </c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</row>
    <row r="64" spans="1:36" s="126" customFormat="1" ht="24.75" customHeight="1">
      <c r="A64" s="63" t="s">
        <v>559</v>
      </c>
      <c r="B64" s="65">
        <v>57</v>
      </c>
      <c r="C64" s="135">
        <v>0</v>
      </c>
      <c r="D64" s="135">
        <v>0</v>
      </c>
      <c r="E64" s="135">
        <v>0</v>
      </c>
      <c r="F64" s="135">
        <v>0</v>
      </c>
      <c r="G64" s="135">
        <v>0</v>
      </c>
      <c r="H64" s="135">
        <v>0</v>
      </c>
      <c r="I64" s="135">
        <v>0</v>
      </c>
      <c r="J64" s="135">
        <v>0</v>
      </c>
      <c r="K64" s="135">
        <v>0</v>
      </c>
      <c r="L64" s="135">
        <v>0</v>
      </c>
      <c r="M64" s="135">
        <v>0</v>
      </c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</row>
    <row r="65" spans="1:36" s="126" customFormat="1" ht="24.75" customHeight="1">
      <c r="A65" s="63" t="s">
        <v>560</v>
      </c>
      <c r="B65" s="65">
        <v>58</v>
      </c>
      <c r="C65" s="135">
        <v>0</v>
      </c>
      <c r="D65" s="135">
        <v>0</v>
      </c>
      <c r="E65" s="135">
        <v>0</v>
      </c>
      <c r="F65" s="135">
        <v>0</v>
      </c>
      <c r="G65" s="135">
        <v>0</v>
      </c>
      <c r="H65" s="135">
        <v>0</v>
      </c>
      <c r="I65" s="135">
        <v>0</v>
      </c>
      <c r="J65" s="135">
        <v>0</v>
      </c>
      <c r="K65" s="135">
        <v>0</v>
      </c>
      <c r="L65" s="135">
        <v>0</v>
      </c>
      <c r="M65" s="135">
        <v>0</v>
      </c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</row>
    <row r="66" spans="1:36" s="126" customFormat="1" ht="24.75" customHeight="1">
      <c r="A66" s="63" t="s">
        <v>561</v>
      </c>
      <c r="B66" s="65">
        <v>59</v>
      </c>
      <c r="C66" s="135">
        <v>7</v>
      </c>
      <c r="D66" s="135">
        <v>25</v>
      </c>
      <c r="E66" s="135">
        <v>0</v>
      </c>
      <c r="F66" s="135">
        <v>0</v>
      </c>
      <c r="G66" s="135">
        <v>0</v>
      </c>
      <c r="H66" s="135">
        <v>0</v>
      </c>
      <c r="I66" s="135">
        <v>1</v>
      </c>
      <c r="J66" s="135">
        <v>1</v>
      </c>
      <c r="K66" s="135">
        <v>0</v>
      </c>
      <c r="L66" s="135">
        <v>0</v>
      </c>
      <c r="M66" s="135">
        <v>0</v>
      </c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</row>
    <row r="67" spans="1:36" s="126" customFormat="1" ht="24.75" customHeight="1">
      <c r="A67" s="62" t="s">
        <v>562</v>
      </c>
      <c r="B67" s="65">
        <v>60</v>
      </c>
      <c r="C67" s="135">
        <v>7</v>
      </c>
      <c r="D67" s="135">
        <v>36</v>
      </c>
      <c r="E67" s="135">
        <v>0</v>
      </c>
      <c r="F67" s="135">
        <v>0</v>
      </c>
      <c r="G67" s="135">
        <v>0</v>
      </c>
      <c r="H67" s="135">
        <v>0</v>
      </c>
      <c r="I67" s="135">
        <v>1</v>
      </c>
      <c r="J67" s="135">
        <v>1</v>
      </c>
      <c r="K67" s="135">
        <v>0</v>
      </c>
      <c r="L67" s="135">
        <v>0</v>
      </c>
      <c r="M67" s="135">
        <v>0</v>
      </c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</row>
    <row r="68" spans="1:19" s="93" customFormat="1" ht="8.25" customHeight="1">
      <c r="A68" s="289"/>
      <c r="B68" s="289"/>
      <c r="C68" s="289"/>
      <c r="D68" s="289"/>
      <c r="E68" s="289"/>
      <c r="F68" s="289"/>
      <c r="G68" s="289"/>
      <c r="H68" s="289"/>
      <c r="I68" s="289"/>
      <c r="J68" s="289"/>
      <c r="K68" s="125"/>
      <c r="L68" s="125"/>
      <c r="M68" s="125"/>
      <c r="N68" s="114"/>
      <c r="O68" s="114"/>
      <c r="P68" s="104"/>
      <c r="Q68" s="104"/>
      <c r="R68" s="104"/>
      <c r="S68" s="104"/>
    </row>
    <row r="69" spans="1:19" s="93" customFormat="1" ht="27.75" customHeight="1">
      <c r="A69" s="160" t="s">
        <v>491</v>
      </c>
      <c r="B69" s="124"/>
      <c r="C69" s="123"/>
      <c r="D69" s="123"/>
      <c r="E69" s="122"/>
      <c r="F69" s="122"/>
      <c r="G69" s="122"/>
      <c r="H69" s="122"/>
      <c r="I69" s="122"/>
      <c r="J69" s="122"/>
      <c r="N69" s="114"/>
      <c r="O69" s="114"/>
      <c r="P69" s="105"/>
      <c r="Q69" s="113"/>
      <c r="R69" s="113"/>
      <c r="S69" s="113"/>
    </row>
    <row r="70" spans="1:19" s="93" customFormat="1" ht="29.25" customHeight="1">
      <c r="A70" s="92"/>
      <c r="B70" s="57"/>
      <c r="C70" s="56"/>
      <c r="D70" s="56"/>
      <c r="E70" s="55"/>
      <c r="F70" s="55"/>
      <c r="G70" s="55"/>
      <c r="H70" s="55"/>
      <c r="I70" s="55"/>
      <c r="J70" s="55"/>
      <c r="K70" s="55"/>
      <c r="L70" s="55"/>
      <c r="M70" s="55"/>
      <c r="N70" s="120"/>
      <c r="O70" s="120"/>
      <c r="P70" s="121"/>
      <c r="Q70" s="117"/>
      <c r="R70" s="117"/>
      <c r="S70" s="117"/>
    </row>
    <row r="71" spans="1:19" s="93" customFormat="1" ht="36.75" customHeight="1">
      <c r="A71" s="92"/>
      <c r="B71" s="57"/>
      <c r="C71" s="290" t="s">
        <v>592</v>
      </c>
      <c r="D71" s="290"/>
      <c r="E71" s="290"/>
      <c r="F71" s="291" t="s">
        <v>1188</v>
      </c>
      <c r="G71" s="291"/>
      <c r="H71" s="291"/>
      <c r="I71" s="291"/>
      <c r="J71" s="291"/>
      <c r="K71" s="291"/>
      <c r="L71" s="291"/>
      <c r="M71" s="291"/>
      <c r="N71" s="120"/>
      <c r="O71" s="120"/>
      <c r="P71" s="110"/>
      <c r="Q71" s="117"/>
      <c r="R71" s="117"/>
      <c r="S71" s="117"/>
    </row>
    <row r="72" spans="1:19" s="93" customFormat="1" ht="12.75" customHeight="1">
      <c r="A72" s="92"/>
      <c r="B72" s="57"/>
      <c r="C72" s="290"/>
      <c r="D72" s="290"/>
      <c r="E72" s="290"/>
      <c r="F72" s="292"/>
      <c r="G72" s="292"/>
      <c r="H72" s="292"/>
      <c r="I72" s="292"/>
      <c r="J72" s="292"/>
      <c r="K72" s="292"/>
      <c r="L72" s="292"/>
      <c r="M72" s="292"/>
      <c r="N72" s="120"/>
      <c r="O72" s="120"/>
      <c r="P72" s="105"/>
      <c r="Q72" s="113"/>
      <c r="R72" s="119"/>
      <c r="S72" s="113"/>
    </row>
    <row r="73" spans="1:19" s="93" customFormat="1" ht="38.25" customHeight="1">
      <c r="A73" s="92"/>
      <c r="B73" s="57"/>
      <c r="C73" s="118"/>
      <c r="D73" s="118"/>
      <c r="E73" s="118"/>
      <c r="F73" s="118" t="s">
        <v>596</v>
      </c>
      <c r="G73" s="115"/>
      <c r="H73" s="115" t="s">
        <v>485</v>
      </c>
      <c r="I73" s="115"/>
      <c r="J73" s="115"/>
      <c r="K73" s="115"/>
      <c r="L73" s="115" t="s">
        <v>475</v>
      </c>
      <c r="M73" s="58"/>
      <c r="N73" s="114"/>
      <c r="O73" s="114"/>
      <c r="P73" s="110"/>
      <c r="Q73" s="104"/>
      <c r="R73" s="104"/>
      <c r="S73" s="104"/>
    </row>
    <row r="74" spans="1:19" s="93" customFormat="1" ht="24" customHeight="1">
      <c r="A74" s="92"/>
      <c r="B74" s="57"/>
      <c r="C74" s="288" t="s">
        <v>474</v>
      </c>
      <c r="D74" s="288"/>
      <c r="E74" s="288"/>
      <c r="F74" s="293" t="s">
        <v>1189</v>
      </c>
      <c r="G74" s="293"/>
      <c r="H74" s="293"/>
      <c r="I74" s="293"/>
      <c r="J74" s="293"/>
      <c r="K74" s="293"/>
      <c r="L74" s="293"/>
      <c r="M74" s="293"/>
      <c r="N74" s="117"/>
      <c r="O74" s="117"/>
      <c r="P74" s="117"/>
      <c r="Q74" s="117"/>
      <c r="R74" s="117"/>
      <c r="S74" s="117"/>
    </row>
    <row r="75" spans="1:19" s="93" customFormat="1" ht="33.75" customHeight="1">
      <c r="A75" s="92"/>
      <c r="B75" s="57"/>
      <c r="C75" s="288"/>
      <c r="D75" s="288"/>
      <c r="E75" s="288"/>
      <c r="F75" s="116" t="s">
        <v>494</v>
      </c>
      <c r="G75" s="116"/>
      <c r="H75" s="116"/>
      <c r="I75" s="115" t="s">
        <v>485</v>
      </c>
      <c r="J75" s="116"/>
      <c r="K75" s="58"/>
      <c r="L75" s="115" t="s">
        <v>475</v>
      </c>
      <c r="M75" s="58"/>
      <c r="N75" s="114"/>
      <c r="O75" s="114"/>
      <c r="P75" s="105"/>
      <c r="Q75" s="113"/>
      <c r="R75" s="113"/>
      <c r="S75" s="113"/>
    </row>
    <row r="76" spans="1:19" s="93" customFormat="1" ht="24" customHeight="1">
      <c r="A76" s="92"/>
      <c r="B76" s="57"/>
      <c r="C76" s="288"/>
      <c r="D76" s="288"/>
      <c r="E76" s="288"/>
      <c r="F76" s="279" t="s">
        <v>1190</v>
      </c>
      <c r="G76" s="279"/>
      <c r="H76" s="279"/>
      <c r="I76" s="112"/>
      <c r="J76" s="280" t="s">
        <v>1191</v>
      </c>
      <c r="K76" s="280"/>
      <c r="L76" s="280"/>
      <c r="M76" s="280"/>
      <c r="N76" s="111"/>
      <c r="O76" s="111"/>
      <c r="P76" s="111"/>
      <c r="Q76" s="110"/>
      <c r="R76" s="109"/>
      <c r="S76" s="109"/>
    </row>
    <row r="77" spans="1:19" s="93" customFormat="1" ht="29.25" customHeight="1">
      <c r="A77" s="92"/>
      <c r="B77" s="57"/>
      <c r="C77" s="103" t="s">
        <v>495</v>
      </c>
      <c r="D77" s="98"/>
      <c r="E77" s="107"/>
      <c r="F77" s="107"/>
      <c r="G77" s="108" t="s">
        <v>497</v>
      </c>
      <c r="H77" s="107"/>
      <c r="I77" s="107"/>
      <c r="J77" s="107"/>
      <c r="K77" s="95" t="s">
        <v>476</v>
      </c>
      <c r="L77" s="55"/>
      <c r="M77" s="55"/>
      <c r="N77" s="106"/>
      <c r="O77" s="106"/>
      <c r="P77" s="106"/>
      <c r="Q77" s="105"/>
      <c r="R77" s="104"/>
      <c r="S77" s="104"/>
    </row>
    <row r="78" spans="1:13" s="93" customFormat="1" ht="23.25" customHeight="1">
      <c r="A78" s="92"/>
      <c r="B78" s="57"/>
      <c r="C78" s="103"/>
      <c r="D78" s="102"/>
      <c r="E78" s="284"/>
      <c r="F78" s="284"/>
      <c r="G78" s="284"/>
      <c r="H78" s="101"/>
      <c r="I78" s="100"/>
      <c r="J78" s="100"/>
      <c r="K78" s="55"/>
      <c r="L78" s="55"/>
      <c r="M78" s="55"/>
    </row>
    <row r="79" spans="1:13" s="93" customFormat="1" ht="15.75" customHeight="1">
      <c r="A79" s="92"/>
      <c r="B79" s="57"/>
      <c r="C79" s="99" t="s">
        <v>496</v>
      </c>
      <c r="D79" s="98"/>
      <c r="E79" s="97"/>
      <c r="F79" s="97"/>
      <c r="G79" s="97"/>
      <c r="H79" s="96"/>
      <c r="I79" s="95"/>
      <c r="J79" s="95"/>
      <c r="K79" s="55"/>
      <c r="L79" s="55"/>
      <c r="M79" s="55"/>
    </row>
    <row r="80" spans="1:2" s="93" customFormat="1" ht="15.75" customHeight="1">
      <c r="A80" s="94"/>
      <c r="B80" s="59"/>
    </row>
    <row r="81" spans="1:2" s="93" customFormat="1" ht="15.75" customHeight="1">
      <c r="A81" s="94"/>
      <c r="B81" s="59"/>
    </row>
    <row r="82" spans="1:2" s="93" customFormat="1" ht="15.75" customHeight="1">
      <c r="A82" s="94"/>
      <c r="B82" s="59"/>
    </row>
    <row r="83" spans="1:2" s="93" customFormat="1" ht="15.75" customHeight="1">
      <c r="A83" s="94"/>
      <c r="B83" s="59"/>
    </row>
    <row r="84" spans="1:2" s="93" customFormat="1" ht="15.75" customHeight="1">
      <c r="A84" s="94"/>
      <c r="B84" s="59"/>
    </row>
    <row r="85" spans="1:2" s="93" customFormat="1" ht="15.75" customHeight="1">
      <c r="A85" s="94"/>
      <c r="B85" s="59"/>
    </row>
    <row r="86" spans="1:2" s="93" customFormat="1" ht="15.75" customHeight="1">
      <c r="A86" s="94"/>
      <c r="B86" s="59"/>
    </row>
    <row r="87" spans="1:2" s="93" customFormat="1" ht="15.75" customHeight="1">
      <c r="A87" s="94"/>
      <c r="B87" s="59"/>
    </row>
    <row r="88" spans="1:2" s="93" customFormat="1" ht="15.75" customHeight="1">
      <c r="A88" s="94"/>
      <c r="B88" s="59"/>
    </row>
    <row r="89" spans="1:2" s="93" customFormat="1" ht="15.75" customHeight="1">
      <c r="A89" s="94"/>
      <c r="B89" s="59"/>
    </row>
    <row r="90" spans="1:2" s="93" customFormat="1" ht="15.75" customHeight="1">
      <c r="A90" s="94"/>
      <c r="B90" s="59"/>
    </row>
    <row r="91" spans="1:2" s="93" customFormat="1" ht="15.75" customHeight="1">
      <c r="A91" s="94"/>
      <c r="B91" s="59"/>
    </row>
    <row r="92" spans="1:2" s="93" customFormat="1" ht="15.75" customHeight="1">
      <c r="A92" s="94"/>
      <c r="B92" s="59"/>
    </row>
    <row r="93" spans="1:2" s="93" customFormat="1" ht="15.75" customHeight="1">
      <c r="A93" s="94"/>
      <c r="B93" s="59"/>
    </row>
    <row r="94" spans="1:2" s="93" customFormat="1" ht="15.75" customHeight="1">
      <c r="A94" s="94"/>
      <c r="B94" s="59"/>
    </row>
    <row r="95" spans="1:2" s="93" customFormat="1" ht="15.75" customHeight="1">
      <c r="A95" s="94"/>
      <c r="B95" s="59"/>
    </row>
    <row r="96" spans="1:2" s="93" customFormat="1" ht="15.75" customHeight="1">
      <c r="A96" s="94"/>
      <c r="B96" s="59"/>
    </row>
    <row r="97" spans="1:2" s="93" customFormat="1" ht="15.75" customHeight="1">
      <c r="A97" s="94"/>
      <c r="B97" s="59"/>
    </row>
    <row r="98" spans="1:2" s="93" customFormat="1" ht="15.75" customHeight="1">
      <c r="A98" s="94"/>
      <c r="B98" s="59"/>
    </row>
    <row r="99" spans="1:2" s="93" customFormat="1" ht="15.75" customHeight="1">
      <c r="A99" s="94"/>
      <c r="B99" s="59"/>
    </row>
    <row r="100" spans="1:2" s="93" customFormat="1" ht="15.75" customHeight="1">
      <c r="A100" s="94"/>
      <c r="B100" s="59"/>
    </row>
    <row r="101" spans="1:2" s="93" customFormat="1" ht="15.75" customHeight="1">
      <c r="A101" s="94"/>
      <c r="B101" s="59"/>
    </row>
    <row r="102" spans="1:2" s="93" customFormat="1" ht="15.75" customHeight="1">
      <c r="A102" s="94"/>
      <c r="B102" s="59"/>
    </row>
    <row r="103" spans="1:2" s="93" customFormat="1" ht="15.75" customHeight="1">
      <c r="A103" s="94"/>
      <c r="B103" s="59"/>
    </row>
    <row r="104" spans="2:4" ht="17.25" customHeight="1">
      <c r="B104" s="59"/>
      <c r="C104" s="55"/>
      <c r="D104" s="55"/>
    </row>
    <row r="105" spans="2:4" ht="12.75" customHeight="1">
      <c r="B105" s="59"/>
      <c r="C105" s="55"/>
      <c r="D105" s="55"/>
    </row>
    <row r="106" spans="2:4" ht="12.75" customHeight="1">
      <c r="B106" s="59"/>
      <c r="C106" s="55"/>
      <c r="D106" s="55"/>
    </row>
    <row r="107" spans="2:4" ht="14.25" customHeight="1">
      <c r="B107" s="59"/>
      <c r="C107" s="55"/>
      <c r="D107" s="55"/>
    </row>
    <row r="108" spans="2:4" ht="18.75">
      <c r="B108" s="59"/>
      <c r="C108" s="55"/>
      <c r="D108" s="55"/>
    </row>
    <row r="109" spans="2:4" ht="30" customHeight="1">
      <c r="B109" s="59"/>
      <c r="C109" s="55"/>
      <c r="D109" s="55"/>
    </row>
    <row r="110" spans="2:4" ht="12.75" customHeight="1">
      <c r="B110" s="59"/>
      <c r="C110" s="55"/>
      <c r="D110" s="55"/>
    </row>
    <row r="111" spans="2:4" ht="27.75" customHeight="1">
      <c r="B111" s="59"/>
      <c r="C111" s="55"/>
      <c r="D111" s="55"/>
    </row>
    <row r="112" spans="2:4" ht="15" customHeight="1">
      <c r="B112" s="59"/>
      <c r="C112" s="55"/>
      <c r="D112" s="55"/>
    </row>
    <row r="113" spans="2:4" ht="18.75">
      <c r="B113" s="59"/>
      <c r="C113" s="55"/>
      <c r="D113" s="55"/>
    </row>
    <row r="114" spans="2:4" ht="18.75">
      <c r="B114" s="59"/>
      <c r="C114" s="55"/>
      <c r="D114" s="55"/>
    </row>
    <row r="115" spans="2:4" ht="18.75">
      <c r="B115" s="59"/>
      <c r="C115" s="55"/>
      <c r="D115" s="55"/>
    </row>
  </sheetData>
  <sheetProtection/>
  <mergeCells count="25">
    <mergeCell ref="I5:J5"/>
    <mergeCell ref="K5:K6"/>
    <mergeCell ref="O5:O6"/>
    <mergeCell ref="P5:Q5"/>
    <mergeCell ref="L5:M5"/>
    <mergeCell ref="E78:G78"/>
    <mergeCell ref="H4:J4"/>
    <mergeCell ref="K4:M4"/>
    <mergeCell ref="H5:H6"/>
    <mergeCell ref="F5:G5"/>
    <mergeCell ref="C74:E76"/>
    <mergeCell ref="A68:J68"/>
    <mergeCell ref="C71:E72"/>
    <mergeCell ref="F71:M72"/>
    <mergeCell ref="F74:M74"/>
    <mergeCell ref="G2:L2"/>
    <mergeCell ref="C4:D4"/>
    <mergeCell ref="E4:G4"/>
    <mergeCell ref="F76:H76"/>
    <mergeCell ref="J76:M76"/>
    <mergeCell ref="C5:D5"/>
    <mergeCell ref="A3:M3"/>
    <mergeCell ref="E5:E6"/>
    <mergeCell ref="A4:A6"/>
    <mergeCell ref="B4:B6"/>
  </mergeCells>
  <printOptions horizontalCentered="1"/>
  <pageMargins left="0.3937007874015748" right="0.3937007874015748" top="0.7874015748031497" bottom="0.5905511811023623" header="0.5118110236220472" footer="0.11811023622047245"/>
  <pageSetup fitToHeight="0" horizontalDpi="600" verticalDpi="600" orientation="landscape" paperSize="9" scale="29" r:id="rId1"/>
  <rowBreaks count="2" manualBreakCount="2">
    <brk id="34" max="12" man="1"/>
    <brk id="78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F721"/>
  <sheetViews>
    <sheetView zoomScale="70" zoomScaleNormal="70" zoomScalePageLayoutView="0" workbookViewId="0" topLeftCell="A695">
      <selection activeCell="H3" sqref="H3"/>
    </sheetView>
  </sheetViews>
  <sheetFormatPr defaultColWidth="9.140625" defaultRowHeight="12.75"/>
  <cols>
    <col min="1" max="1" width="9.140625" style="132" customWidth="1"/>
    <col min="2" max="2" width="12.28125" style="171" customWidth="1"/>
    <col min="3" max="3" width="59.28125" style="51" customWidth="1"/>
    <col min="4" max="4" width="68.57421875" style="51" customWidth="1"/>
    <col min="5" max="5" width="26.28125" style="51" bestFit="1" customWidth="1"/>
    <col min="6" max="6" width="16.8515625" style="0" customWidth="1"/>
  </cols>
  <sheetData>
    <row r="1" spans="1:6" ht="22.5" customHeight="1">
      <c r="A1" s="54" t="s">
        <v>608</v>
      </c>
      <c r="B1" s="54" t="s">
        <v>609</v>
      </c>
      <c r="C1" s="54" t="s">
        <v>610</v>
      </c>
      <c r="D1" s="54" t="s">
        <v>611</v>
      </c>
      <c r="E1" s="54" t="s">
        <v>612</v>
      </c>
      <c r="F1" s="164" t="s">
        <v>613</v>
      </c>
    </row>
    <row r="2" spans="1:6" ht="38.25">
      <c r="A2" s="169">
        <f>IF((SUM('Раздел 3'!M67:M67)=SUM('Раздел 3'!M8:M9)+SUM('Раздел 3'!M24:M25)+SUM('Раздел 3'!M29:M35)+SUM('Раздел 3'!M40:M66)),"","Неверно!")</f>
      </c>
      <c r="B2" s="170" t="s">
        <v>848</v>
      </c>
      <c r="C2" s="168" t="s">
        <v>849</v>
      </c>
      <c r="D2" s="168" t="s">
        <v>850</v>
      </c>
      <c r="E2" s="167" t="str">
        <f>CONCATENATE(SUM('Раздел 3'!M67:M67),"=",SUM('Раздел 3'!M8:M9),"+",SUM('Раздел 3'!M24:M25),"+",SUM('Раздел 3'!M29:M35),"+",SUM('Раздел 3'!M40:M66))</f>
        <v>0=0+0+0+0</v>
      </c>
      <c r="F2" s="167"/>
    </row>
    <row r="3" spans="1:6" ht="38.25">
      <c r="A3" s="169">
        <f>IF((SUM('Раздел 3'!K67:K67)=SUM('Раздел 3'!K8:K9)+SUM('Раздел 3'!K24:K25)+SUM('Раздел 3'!K29:K35)+SUM('Раздел 3'!K40:K66)),"","Неверно!")</f>
      </c>
      <c r="B3" s="170" t="s">
        <v>851</v>
      </c>
      <c r="C3" s="168" t="s">
        <v>852</v>
      </c>
      <c r="D3" s="168" t="s">
        <v>853</v>
      </c>
      <c r="E3" s="167" t="str">
        <f>CONCATENATE(SUM('Раздел 3'!K67:K67),"=",SUM('Раздел 3'!K8:K9),"+",SUM('Раздел 3'!K24:K25),"+",SUM('Раздел 3'!K29:K35),"+",SUM('Раздел 3'!K40:K66))</f>
        <v>0=0+0+0+0</v>
      </c>
      <c r="F3" s="167"/>
    </row>
    <row r="4" spans="1:6" ht="38.25">
      <c r="A4" s="169">
        <f>IF((SUM('Раздел 3'!J67:J67)=SUM('Раздел 3'!J8:J9)+SUM('Раздел 3'!J24:J25)+SUM('Раздел 3'!J29:J35)+SUM('Раздел 3'!J40:J66)),"","Неверно!")</f>
      </c>
      <c r="B4" s="170" t="s">
        <v>854</v>
      </c>
      <c r="C4" s="168" t="s">
        <v>855</v>
      </c>
      <c r="D4" s="168" t="s">
        <v>856</v>
      </c>
      <c r="E4" s="167" t="str">
        <f>CONCATENATE(SUM('Раздел 3'!J67:J67),"=",SUM('Раздел 3'!J8:J9),"+",SUM('Раздел 3'!J24:J25),"+",SUM('Раздел 3'!J29:J35),"+",SUM('Раздел 3'!J40:J66))</f>
        <v>1=0+0+0+1</v>
      </c>
      <c r="F4" s="167"/>
    </row>
    <row r="5" spans="1:6" ht="38.25">
      <c r="A5" s="169">
        <f>IF((SUM('Раздел 3'!H67:H67)=SUM('Раздел 3'!H8:H9)+SUM('Раздел 3'!H24:H25)+SUM('Раздел 3'!H29:H35)+SUM('Раздел 3'!H40:H66)),"","Неверно!")</f>
      </c>
      <c r="B5" s="170" t="s">
        <v>857</v>
      </c>
      <c r="C5" s="168" t="s">
        <v>858</v>
      </c>
      <c r="D5" s="168" t="s">
        <v>859</v>
      </c>
      <c r="E5" s="167" t="str">
        <f>CONCATENATE(SUM('Раздел 3'!H67:H67),"=",SUM('Раздел 3'!H8:H9),"+",SUM('Раздел 3'!H24:H25),"+",SUM('Раздел 3'!H29:H35),"+",SUM('Раздел 3'!H40:H66))</f>
        <v>0=0+0+0+0</v>
      </c>
      <c r="F5" s="167"/>
    </row>
    <row r="6" spans="1:6" ht="38.25">
      <c r="A6" s="169">
        <f>IF((SUM('Раздел 3'!G67:G67)=SUM('Раздел 3'!G8:G9)+SUM('Раздел 3'!G24:G25)+SUM('Раздел 3'!G29:G35)+SUM('Раздел 3'!G40:G66)),"","Неверно!")</f>
      </c>
      <c r="B6" s="170" t="s">
        <v>860</v>
      </c>
      <c r="C6" s="168" t="s">
        <v>861</v>
      </c>
      <c r="D6" s="168" t="s">
        <v>862</v>
      </c>
      <c r="E6" s="167" t="str">
        <f>CONCATENATE(SUM('Раздел 3'!G67:G67),"=",SUM('Раздел 3'!G8:G9),"+",SUM('Раздел 3'!G24:G25),"+",SUM('Раздел 3'!G29:G35),"+",SUM('Раздел 3'!G40:G66))</f>
        <v>0=0+0+0+0</v>
      </c>
      <c r="F6" s="167"/>
    </row>
    <row r="7" spans="1:6" ht="38.25">
      <c r="A7" s="169">
        <f>IF((SUM('Раздел 3'!E67:E67)=SUM('Раздел 3'!E8:E9)+SUM('Раздел 3'!E24:E25)+SUM('Раздел 3'!E29:E35)+SUM('Раздел 3'!E40:E66)),"","Неверно!")</f>
      </c>
      <c r="B7" s="170" t="s">
        <v>863</v>
      </c>
      <c r="C7" s="168" t="s">
        <v>864</v>
      </c>
      <c r="D7" s="168" t="s">
        <v>865</v>
      </c>
      <c r="E7" s="167" t="str">
        <f>CONCATENATE(SUM('Раздел 3'!E67:E67),"=",SUM('Раздел 3'!E8:E9),"+",SUM('Раздел 3'!E24:E25),"+",SUM('Раздел 3'!E29:E35),"+",SUM('Раздел 3'!E40:E66))</f>
        <v>0=0+0+0+0</v>
      </c>
      <c r="F7" s="167"/>
    </row>
    <row r="8" spans="1:6" ht="38.25">
      <c r="A8" s="169">
        <f>IF((SUM('Раздел 3'!L67:L67)&lt;=SUM('Раздел 3'!L8:L9)+SUM('Раздел 3'!L24:L25)+SUM('Раздел 3'!L29:L35)+SUM('Раздел 3'!L40:L66)),"","Неверно!")</f>
      </c>
      <c r="B8" s="170" t="s">
        <v>866</v>
      </c>
      <c r="C8" s="168" t="s">
        <v>867</v>
      </c>
      <c r="D8" s="168" t="s">
        <v>868</v>
      </c>
      <c r="E8" s="167" t="str">
        <f>CONCATENATE(SUM('Раздел 3'!L67:L67),"&lt;=",SUM('Раздел 3'!L8:L9),"+",SUM('Раздел 3'!L24:L25),"+",SUM('Раздел 3'!L29:L35),"+",SUM('Раздел 3'!L40:L66))</f>
        <v>0&lt;=0+0+0+0</v>
      </c>
      <c r="F8" s="167"/>
    </row>
    <row r="9" spans="1:6" ht="38.25">
      <c r="A9" s="169">
        <f>IF((SUM('Раздел 3'!I67:I67)&lt;=SUM('Раздел 3'!I8:I9)+SUM('Раздел 3'!I24:I25)+SUM('Раздел 3'!I29:I35)+SUM('Раздел 3'!I40:I66)),"","Неверно!")</f>
      </c>
      <c r="B9" s="170" t="s">
        <v>869</v>
      </c>
      <c r="C9" s="168" t="s">
        <v>870</v>
      </c>
      <c r="D9" s="168" t="s">
        <v>871</v>
      </c>
      <c r="E9" s="167" t="str">
        <f>CONCATENATE(SUM('Раздел 3'!I67:I67),"&lt;=",SUM('Раздел 3'!I8:I9),"+",SUM('Раздел 3'!I24:I25),"+",SUM('Раздел 3'!I29:I35),"+",SUM('Раздел 3'!I40:I66))</f>
        <v>1&lt;=0+0+0+1</v>
      </c>
      <c r="F9" s="167"/>
    </row>
    <row r="10" spans="1:6" ht="38.25">
      <c r="A10" s="169">
        <f>IF((SUM('Раздел 3'!F67:F67)&lt;=SUM('Раздел 3'!F8:F9)+SUM('Раздел 3'!F24:F25)+SUM('Раздел 3'!F29:F35)+SUM('Раздел 3'!F40:F66)),"","Неверно!")</f>
      </c>
      <c r="B10" s="170" t="s">
        <v>872</v>
      </c>
      <c r="C10" s="168" t="s">
        <v>873</v>
      </c>
      <c r="D10" s="168" t="s">
        <v>874</v>
      </c>
      <c r="E10" s="167" t="str">
        <f>CONCATENATE(SUM('Раздел 3'!F67:F67),"&lt;=",SUM('Раздел 3'!F8:F9),"+",SUM('Раздел 3'!F24:F25),"+",SUM('Раздел 3'!F29:F35),"+",SUM('Раздел 3'!F40:F66))</f>
        <v>0&lt;=0+0+0+0</v>
      </c>
      <c r="F10" s="167"/>
    </row>
    <row r="11" spans="1:6" ht="12.75">
      <c r="A11" s="169">
        <f>IF((SUM('Раздел 2'!N42:N42)=0),"","Неверно!")</f>
      </c>
      <c r="B11" s="170" t="s">
        <v>875</v>
      </c>
      <c r="C11" s="168" t="s">
        <v>876</v>
      </c>
      <c r="D11" s="168" t="s">
        <v>877</v>
      </c>
      <c r="E11" s="167" t="str">
        <f>CONCATENATE(SUM('Раздел 2'!N42:N42),"=",0)</f>
        <v>0=0</v>
      </c>
      <c r="F11" s="167"/>
    </row>
    <row r="12" spans="1:6" ht="12.75">
      <c r="A12" s="169">
        <f>IF((SUM('Раздел 2'!N43:N43)=0),"","Неверно!")</f>
      </c>
      <c r="B12" s="170" t="s">
        <v>875</v>
      </c>
      <c r="C12" s="168" t="s">
        <v>878</v>
      </c>
      <c r="D12" s="168" t="s">
        <v>877</v>
      </c>
      <c r="E12" s="167" t="str">
        <f>CONCATENATE(SUM('Раздел 2'!N43:N43),"=",0)</f>
        <v>0=0</v>
      </c>
      <c r="F12" s="167"/>
    </row>
    <row r="13" spans="1:6" ht="12.75">
      <c r="A13" s="169">
        <f>IF((SUM('Раздел 2'!N44:N44)=0),"","Неверно!")</f>
      </c>
      <c r="B13" s="170" t="s">
        <v>875</v>
      </c>
      <c r="C13" s="168" t="s">
        <v>879</v>
      </c>
      <c r="D13" s="168" t="s">
        <v>877</v>
      </c>
      <c r="E13" s="167" t="str">
        <f>CONCATENATE(SUM('Раздел 2'!N44:N44),"=",0)</f>
        <v>0=0</v>
      </c>
      <c r="F13" s="167"/>
    </row>
    <row r="14" spans="1:6" ht="12.75">
      <c r="A14" s="169">
        <f>IF((SUM('Раздел 2'!N45:N45)=0),"","Неверно!")</f>
      </c>
      <c r="B14" s="170" t="s">
        <v>875</v>
      </c>
      <c r="C14" s="168" t="s">
        <v>880</v>
      </c>
      <c r="D14" s="168" t="s">
        <v>877</v>
      </c>
      <c r="E14" s="167" t="str">
        <f>CONCATENATE(SUM('Раздел 2'!N45:N45),"=",0)</f>
        <v>0=0</v>
      </c>
      <c r="F14" s="167"/>
    </row>
    <row r="15" spans="1:6" ht="25.5">
      <c r="A15" s="169">
        <f>IF((SUM('Раздел 2'!G9:G9)=SUM('Раздел 2'!H9:N9)),"","Неверно!")</f>
      </c>
      <c r="B15" s="170" t="s">
        <v>881</v>
      </c>
      <c r="C15" s="168" t="s">
        <v>882</v>
      </c>
      <c r="D15" s="168" t="s">
        <v>883</v>
      </c>
      <c r="E15" s="167" t="str">
        <f>CONCATENATE(SUM('Раздел 2'!G9:G9),"=",SUM('Раздел 2'!H9:N9))</f>
        <v>0=0</v>
      </c>
      <c r="F15" s="167"/>
    </row>
    <row r="16" spans="1:6" ht="25.5">
      <c r="A16" s="169">
        <f>IF((SUM('Раздел 2'!G18:G18)=SUM('Раздел 2'!H18:N18)),"","Неверно!")</f>
      </c>
      <c r="B16" s="170" t="s">
        <v>881</v>
      </c>
      <c r="C16" s="168" t="s">
        <v>884</v>
      </c>
      <c r="D16" s="168" t="s">
        <v>883</v>
      </c>
      <c r="E16" s="167" t="str">
        <f>CONCATENATE(SUM('Раздел 2'!G18:G18),"=",SUM('Раздел 2'!H18:N18))</f>
        <v>0=0</v>
      </c>
      <c r="F16" s="167"/>
    </row>
    <row r="17" spans="1:6" ht="25.5">
      <c r="A17" s="169">
        <f>IF((SUM('Раздел 2'!G19:G19)=SUM('Раздел 2'!H19:N19)),"","Неверно!")</f>
      </c>
      <c r="B17" s="170" t="s">
        <v>881</v>
      </c>
      <c r="C17" s="168" t="s">
        <v>885</v>
      </c>
      <c r="D17" s="168" t="s">
        <v>883</v>
      </c>
      <c r="E17" s="167" t="str">
        <f>CONCATENATE(SUM('Раздел 2'!G19:G19),"=",SUM('Раздел 2'!H19:N19))</f>
        <v>0=0</v>
      </c>
      <c r="F17" s="167"/>
    </row>
    <row r="18" spans="1:6" ht="25.5">
      <c r="A18" s="169">
        <f>IF((SUM('Раздел 2'!G20:G20)=SUM('Раздел 2'!H20:N20)),"","Неверно!")</f>
      </c>
      <c r="B18" s="170" t="s">
        <v>881</v>
      </c>
      <c r="C18" s="168" t="s">
        <v>886</v>
      </c>
      <c r="D18" s="168" t="s">
        <v>883</v>
      </c>
      <c r="E18" s="167" t="str">
        <f>CONCATENATE(SUM('Раздел 2'!G20:G20),"=",SUM('Раздел 2'!H20:N20))</f>
        <v>0=0</v>
      </c>
      <c r="F18" s="167"/>
    </row>
    <row r="19" spans="1:6" ht="25.5">
      <c r="A19" s="169">
        <f>IF((SUM('Раздел 2'!G21:G21)=SUM('Раздел 2'!H21:N21)),"","Неверно!")</f>
      </c>
      <c r="B19" s="170" t="s">
        <v>881</v>
      </c>
      <c r="C19" s="168" t="s">
        <v>887</v>
      </c>
      <c r="D19" s="168" t="s">
        <v>883</v>
      </c>
      <c r="E19" s="167" t="str">
        <f>CONCATENATE(SUM('Раздел 2'!G21:G21),"=",SUM('Раздел 2'!H21:N21))</f>
        <v>0=0</v>
      </c>
      <c r="F19" s="167"/>
    </row>
    <row r="20" spans="1:6" ht="25.5">
      <c r="A20" s="169">
        <f>IF((SUM('Раздел 2'!G22:G22)=SUM('Раздел 2'!H22:N22)),"","Неверно!")</f>
      </c>
      <c r="B20" s="170" t="s">
        <v>881</v>
      </c>
      <c r="C20" s="168" t="s">
        <v>888</v>
      </c>
      <c r="D20" s="168" t="s">
        <v>883</v>
      </c>
      <c r="E20" s="167" t="str">
        <f>CONCATENATE(SUM('Раздел 2'!G22:G22),"=",SUM('Раздел 2'!H22:N22))</f>
        <v>0=0</v>
      </c>
      <c r="F20" s="167"/>
    </row>
    <row r="21" spans="1:6" ht="25.5">
      <c r="A21" s="169">
        <f>IF((SUM('Раздел 2'!G23:G23)=SUM('Раздел 2'!H23:N23)),"","Неверно!")</f>
      </c>
      <c r="B21" s="170" t="s">
        <v>881</v>
      </c>
      <c r="C21" s="168" t="s">
        <v>889</v>
      </c>
      <c r="D21" s="168" t="s">
        <v>883</v>
      </c>
      <c r="E21" s="167" t="str">
        <f>CONCATENATE(SUM('Раздел 2'!G23:G23),"=",SUM('Раздел 2'!H23:N23))</f>
        <v>0=0</v>
      </c>
      <c r="F21" s="167"/>
    </row>
    <row r="22" spans="1:6" ht="25.5">
      <c r="A22" s="169">
        <f>IF((SUM('Раздел 2'!G24:G24)=SUM('Раздел 2'!H24:N24)),"","Неверно!")</f>
      </c>
      <c r="B22" s="170" t="s">
        <v>881</v>
      </c>
      <c r="C22" s="168" t="s">
        <v>890</v>
      </c>
      <c r="D22" s="168" t="s">
        <v>883</v>
      </c>
      <c r="E22" s="167" t="str">
        <f>CONCATENATE(SUM('Раздел 2'!G24:G24),"=",SUM('Раздел 2'!H24:N24))</f>
        <v>0=0</v>
      </c>
      <c r="F22" s="167"/>
    </row>
    <row r="23" spans="1:6" ht="25.5">
      <c r="A23" s="169">
        <f>IF((SUM('Раздел 2'!G25:G25)=SUM('Раздел 2'!H25:N25)),"","Неверно!")</f>
      </c>
      <c r="B23" s="170" t="s">
        <v>881</v>
      </c>
      <c r="C23" s="168" t="s">
        <v>891</v>
      </c>
      <c r="D23" s="168" t="s">
        <v>883</v>
      </c>
      <c r="E23" s="167" t="str">
        <f>CONCATENATE(SUM('Раздел 2'!G25:G25),"=",SUM('Раздел 2'!H25:N25))</f>
        <v>0=0</v>
      </c>
      <c r="F23" s="167"/>
    </row>
    <row r="24" spans="1:6" ht="25.5">
      <c r="A24" s="169">
        <f>IF((SUM('Раздел 2'!G26:G26)=SUM('Раздел 2'!H26:N26)),"","Неверно!")</f>
      </c>
      <c r="B24" s="170" t="s">
        <v>881</v>
      </c>
      <c r="C24" s="168" t="s">
        <v>892</v>
      </c>
      <c r="D24" s="168" t="s">
        <v>883</v>
      </c>
      <c r="E24" s="167" t="str">
        <f>CONCATENATE(SUM('Раздел 2'!G26:G26),"=",SUM('Раздел 2'!H26:N26))</f>
        <v>0=0</v>
      </c>
      <c r="F24" s="167"/>
    </row>
    <row r="25" spans="1:6" ht="25.5">
      <c r="A25" s="169">
        <f>IF((SUM('Раздел 2'!G27:G27)=SUM('Раздел 2'!H27:N27)),"","Неверно!")</f>
      </c>
      <c r="B25" s="170" t="s">
        <v>881</v>
      </c>
      <c r="C25" s="168" t="s">
        <v>893</v>
      </c>
      <c r="D25" s="168" t="s">
        <v>883</v>
      </c>
      <c r="E25" s="167" t="str">
        <f>CONCATENATE(SUM('Раздел 2'!G27:G27),"=",SUM('Раздел 2'!H27:N27))</f>
        <v>0=0</v>
      </c>
      <c r="F25" s="167"/>
    </row>
    <row r="26" spans="1:6" ht="25.5">
      <c r="A26" s="169">
        <f>IF((SUM('Раздел 2'!G10:G10)=SUM('Раздел 2'!H10:N10)),"","Неверно!")</f>
      </c>
      <c r="B26" s="170" t="s">
        <v>881</v>
      </c>
      <c r="C26" s="168" t="s">
        <v>894</v>
      </c>
      <c r="D26" s="168" t="s">
        <v>883</v>
      </c>
      <c r="E26" s="167" t="str">
        <f>CONCATENATE(SUM('Раздел 2'!G10:G10),"=",SUM('Раздел 2'!H10:N10))</f>
        <v>0=0</v>
      </c>
      <c r="F26" s="167"/>
    </row>
    <row r="27" spans="1:6" ht="25.5">
      <c r="A27" s="169">
        <f>IF((SUM('Раздел 2'!G28:G28)=SUM('Раздел 2'!H28:N28)),"","Неверно!")</f>
      </c>
      <c r="B27" s="170" t="s">
        <v>881</v>
      </c>
      <c r="C27" s="168" t="s">
        <v>895</v>
      </c>
      <c r="D27" s="168" t="s">
        <v>883</v>
      </c>
      <c r="E27" s="167" t="str">
        <f>CONCATENATE(SUM('Раздел 2'!G28:G28),"=",SUM('Раздел 2'!H28:N28))</f>
        <v>0=0</v>
      </c>
      <c r="F27" s="167"/>
    </row>
    <row r="28" spans="1:6" ht="25.5">
      <c r="A28" s="169">
        <f>IF((SUM('Раздел 2'!G29:G29)=SUM('Раздел 2'!H29:N29)),"","Неверно!")</f>
      </c>
      <c r="B28" s="170" t="s">
        <v>881</v>
      </c>
      <c r="C28" s="168" t="s">
        <v>896</v>
      </c>
      <c r="D28" s="168" t="s">
        <v>883</v>
      </c>
      <c r="E28" s="167" t="str">
        <f>CONCATENATE(SUM('Раздел 2'!G29:G29),"=",SUM('Раздел 2'!H29:N29))</f>
        <v>0=0</v>
      </c>
      <c r="F28" s="167"/>
    </row>
    <row r="29" spans="1:6" ht="25.5">
      <c r="A29" s="169">
        <f>IF((SUM('Раздел 2'!G30:G30)=SUM('Раздел 2'!H30:N30)),"","Неверно!")</f>
      </c>
      <c r="B29" s="170" t="s">
        <v>881</v>
      </c>
      <c r="C29" s="168" t="s">
        <v>897</v>
      </c>
      <c r="D29" s="168" t="s">
        <v>883</v>
      </c>
      <c r="E29" s="167" t="str">
        <f>CONCATENATE(SUM('Раздел 2'!G30:G30),"=",SUM('Раздел 2'!H30:N30))</f>
        <v>0=0</v>
      </c>
      <c r="F29" s="167"/>
    </row>
    <row r="30" spans="1:6" ht="25.5">
      <c r="A30" s="169">
        <f>IF((SUM('Раздел 2'!G31:G31)=SUM('Раздел 2'!H31:N31)),"","Неверно!")</f>
      </c>
      <c r="B30" s="170" t="s">
        <v>881</v>
      </c>
      <c r="C30" s="168" t="s">
        <v>898</v>
      </c>
      <c r="D30" s="168" t="s">
        <v>883</v>
      </c>
      <c r="E30" s="167" t="str">
        <f>CONCATENATE(SUM('Раздел 2'!G31:G31),"=",SUM('Раздел 2'!H31:N31))</f>
        <v>0=0</v>
      </c>
      <c r="F30" s="167"/>
    </row>
    <row r="31" spans="1:6" ht="25.5">
      <c r="A31" s="169">
        <f>IF((SUM('Раздел 2'!G32:G32)=SUM('Раздел 2'!H32:N32)),"","Неверно!")</f>
      </c>
      <c r="B31" s="170" t="s">
        <v>881</v>
      </c>
      <c r="C31" s="168" t="s">
        <v>899</v>
      </c>
      <c r="D31" s="168" t="s">
        <v>883</v>
      </c>
      <c r="E31" s="167" t="str">
        <f>CONCATENATE(SUM('Раздел 2'!G32:G32),"=",SUM('Раздел 2'!H32:N32))</f>
        <v>0=0</v>
      </c>
      <c r="F31" s="167"/>
    </row>
    <row r="32" spans="1:6" ht="25.5">
      <c r="A32" s="169">
        <f>IF((SUM('Раздел 2'!G33:G33)=SUM('Раздел 2'!H33:N33)),"","Неверно!")</f>
      </c>
      <c r="B32" s="170" t="s">
        <v>881</v>
      </c>
      <c r="C32" s="168" t="s">
        <v>900</v>
      </c>
      <c r="D32" s="168" t="s">
        <v>883</v>
      </c>
      <c r="E32" s="167" t="str">
        <f>CONCATENATE(SUM('Раздел 2'!G33:G33),"=",SUM('Раздел 2'!H33:N33))</f>
        <v>0=0</v>
      </c>
      <c r="F32" s="167"/>
    </row>
    <row r="33" spans="1:6" ht="25.5">
      <c r="A33" s="169">
        <f>IF((SUM('Раздел 2'!G34:G34)=SUM('Раздел 2'!H34:N34)),"","Неверно!")</f>
      </c>
      <c r="B33" s="170" t="s">
        <v>881</v>
      </c>
      <c r="C33" s="168" t="s">
        <v>901</v>
      </c>
      <c r="D33" s="168" t="s">
        <v>883</v>
      </c>
      <c r="E33" s="167" t="str">
        <f>CONCATENATE(SUM('Раздел 2'!G34:G34),"=",SUM('Раздел 2'!H34:N34))</f>
        <v>0=0</v>
      </c>
      <c r="F33" s="167"/>
    </row>
    <row r="34" spans="1:6" ht="25.5">
      <c r="A34" s="169">
        <f>IF((SUM('Раздел 2'!G35:G35)=SUM('Раздел 2'!H35:N35)),"","Неверно!")</f>
      </c>
      <c r="B34" s="170" t="s">
        <v>881</v>
      </c>
      <c r="C34" s="168" t="s">
        <v>902</v>
      </c>
      <c r="D34" s="168" t="s">
        <v>883</v>
      </c>
      <c r="E34" s="167" t="str">
        <f>CONCATENATE(SUM('Раздел 2'!G35:G35),"=",SUM('Раздел 2'!H35:N35))</f>
        <v>0=0</v>
      </c>
      <c r="F34" s="167"/>
    </row>
    <row r="35" spans="1:6" ht="25.5">
      <c r="A35" s="169">
        <f>IF((SUM('Раздел 2'!G36:G36)=SUM('Раздел 2'!H36:N36)),"","Неверно!")</f>
      </c>
      <c r="B35" s="170" t="s">
        <v>881</v>
      </c>
      <c r="C35" s="168" t="s">
        <v>903</v>
      </c>
      <c r="D35" s="168" t="s">
        <v>883</v>
      </c>
      <c r="E35" s="167" t="str">
        <f>CONCATENATE(SUM('Раздел 2'!G36:G36),"=",SUM('Раздел 2'!H36:N36))</f>
        <v>0=0</v>
      </c>
      <c r="F35" s="167"/>
    </row>
    <row r="36" spans="1:6" ht="25.5">
      <c r="A36" s="169">
        <f>IF((SUM('Раздел 2'!G37:G37)=SUM('Раздел 2'!H37:N37)),"","Неверно!")</f>
      </c>
      <c r="B36" s="170" t="s">
        <v>881</v>
      </c>
      <c r="C36" s="168" t="s">
        <v>904</v>
      </c>
      <c r="D36" s="168" t="s">
        <v>883</v>
      </c>
      <c r="E36" s="167" t="str">
        <f>CONCATENATE(SUM('Раздел 2'!G37:G37),"=",SUM('Раздел 2'!H37:N37))</f>
        <v>0=0</v>
      </c>
      <c r="F36" s="167"/>
    </row>
    <row r="37" spans="1:6" ht="25.5">
      <c r="A37" s="169">
        <f>IF((SUM('Раздел 2'!G11:G11)=SUM('Раздел 2'!H11:N11)),"","Неверно!")</f>
      </c>
      <c r="B37" s="170" t="s">
        <v>881</v>
      </c>
      <c r="C37" s="168" t="s">
        <v>905</v>
      </c>
      <c r="D37" s="168" t="s">
        <v>883</v>
      </c>
      <c r="E37" s="167" t="str">
        <f>CONCATENATE(SUM('Раздел 2'!G11:G11),"=",SUM('Раздел 2'!H11:N11))</f>
        <v>0=0</v>
      </c>
      <c r="F37" s="167"/>
    </row>
    <row r="38" spans="1:6" ht="25.5">
      <c r="A38" s="169">
        <f>IF((SUM('Раздел 2'!G38:G38)=SUM('Раздел 2'!H38:N38)),"","Неверно!")</f>
      </c>
      <c r="B38" s="170" t="s">
        <v>881</v>
      </c>
      <c r="C38" s="168" t="s">
        <v>906</v>
      </c>
      <c r="D38" s="168" t="s">
        <v>883</v>
      </c>
      <c r="E38" s="167" t="str">
        <f>CONCATENATE(SUM('Раздел 2'!G38:G38),"=",SUM('Раздел 2'!H38:N38))</f>
        <v>0=0</v>
      </c>
      <c r="F38" s="167"/>
    </row>
    <row r="39" spans="1:6" ht="25.5">
      <c r="A39" s="169">
        <f>IF((SUM('Раздел 2'!G39:G39)=SUM('Раздел 2'!H39:N39)),"","Неверно!")</f>
      </c>
      <c r="B39" s="170" t="s">
        <v>881</v>
      </c>
      <c r="C39" s="168" t="s">
        <v>907</v>
      </c>
      <c r="D39" s="168" t="s">
        <v>883</v>
      </c>
      <c r="E39" s="167" t="str">
        <f>CONCATENATE(SUM('Раздел 2'!G39:G39),"=",SUM('Раздел 2'!H39:N39))</f>
        <v>0=0</v>
      </c>
      <c r="F39" s="167"/>
    </row>
    <row r="40" spans="1:6" ht="25.5">
      <c r="A40" s="169">
        <f>IF((SUM('Раздел 2'!G40:G40)=SUM('Раздел 2'!H40:N40)),"","Неверно!")</f>
      </c>
      <c r="B40" s="170" t="s">
        <v>881</v>
      </c>
      <c r="C40" s="168" t="s">
        <v>908</v>
      </c>
      <c r="D40" s="168" t="s">
        <v>883</v>
      </c>
      <c r="E40" s="167" t="str">
        <f>CONCATENATE(SUM('Раздел 2'!G40:G40),"=",SUM('Раздел 2'!H40:N40))</f>
        <v>0=0</v>
      </c>
      <c r="F40" s="167"/>
    </row>
    <row r="41" spans="1:6" ht="25.5">
      <c r="A41" s="169">
        <f>IF((SUM('Раздел 2'!G41:G41)=SUM('Раздел 2'!H41:N41)),"","Неверно!")</f>
      </c>
      <c r="B41" s="170" t="s">
        <v>881</v>
      </c>
      <c r="C41" s="168" t="s">
        <v>909</v>
      </c>
      <c r="D41" s="168" t="s">
        <v>883</v>
      </c>
      <c r="E41" s="167" t="str">
        <f>CONCATENATE(SUM('Раздел 2'!G41:G41),"=",SUM('Раздел 2'!H41:N41))</f>
        <v>0=0</v>
      </c>
      <c r="F41" s="167"/>
    </row>
    <row r="42" spans="1:6" ht="25.5">
      <c r="A42" s="169">
        <f>IF((SUM('Раздел 2'!G42:G42)=SUM('Раздел 2'!H42:N42)),"","Неверно!")</f>
      </c>
      <c r="B42" s="170" t="s">
        <v>881</v>
      </c>
      <c r="C42" s="168" t="s">
        <v>910</v>
      </c>
      <c r="D42" s="168" t="s">
        <v>883</v>
      </c>
      <c r="E42" s="167" t="str">
        <f>CONCATENATE(SUM('Раздел 2'!G42:G42),"=",SUM('Раздел 2'!H42:N42))</f>
        <v>0=0</v>
      </c>
      <c r="F42" s="167"/>
    </row>
    <row r="43" spans="1:6" ht="25.5">
      <c r="A43" s="169">
        <f>IF((SUM('Раздел 2'!G43:G43)=SUM('Раздел 2'!H43:N43)),"","Неверно!")</f>
      </c>
      <c r="B43" s="170" t="s">
        <v>881</v>
      </c>
      <c r="C43" s="168" t="s">
        <v>911</v>
      </c>
      <c r="D43" s="168" t="s">
        <v>883</v>
      </c>
      <c r="E43" s="167" t="str">
        <f>CONCATENATE(SUM('Раздел 2'!G43:G43),"=",SUM('Раздел 2'!H43:N43))</f>
        <v>0=0</v>
      </c>
      <c r="F43" s="167"/>
    </row>
    <row r="44" spans="1:6" ht="25.5">
      <c r="A44" s="169">
        <f>IF((SUM('Раздел 2'!G44:G44)=SUM('Раздел 2'!H44:N44)),"","Неверно!")</f>
      </c>
      <c r="B44" s="170" t="s">
        <v>881</v>
      </c>
      <c r="C44" s="168" t="s">
        <v>912</v>
      </c>
      <c r="D44" s="168" t="s">
        <v>883</v>
      </c>
      <c r="E44" s="167" t="str">
        <f>CONCATENATE(SUM('Раздел 2'!G44:G44),"=",SUM('Раздел 2'!H44:N44))</f>
        <v>0=0</v>
      </c>
      <c r="F44" s="167"/>
    </row>
    <row r="45" spans="1:6" ht="25.5">
      <c r="A45" s="169">
        <f>IF((SUM('Раздел 2'!G45:G45)=SUM('Раздел 2'!H45:N45)),"","Неверно!")</f>
      </c>
      <c r="B45" s="170" t="s">
        <v>881</v>
      </c>
      <c r="C45" s="168" t="s">
        <v>913</v>
      </c>
      <c r="D45" s="168" t="s">
        <v>883</v>
      </c>
      <c r="E45" s="167" t="str">
        <f>CONCATENATE(SUM('Раздел 2'!G45:G45),"=",SUM('Раздел 2'!H45:N45))</f>
        <v>0=0</v>
      </c>
      <c r="F45" s="167"/>
    </row>
    <row r="46" spans="1:6" ht="25.5">
      <c r="A46" s="169">
        <f>IF((SUM('Раздел 2'!G46:G46)=SUM('Раздел 2'!H46:N46)),"","Неверно!")</f>
      </c>
      <c r="B46" s="170" t="s">
        <v>881</v>
      </c>
      <c r="C46" s="168" t="s">
        <v>914</v>
      </c>
      <c r="D46" s="168" t="s">
        <v>883</v>
      </c>
      <c r="E46" s="167" t="str">
        <f>CONCATENATE(SUM('Раздел 2'!G46:G46),"=",SUM('Раздел 2'!H46:N46))</f>
        <v>3=3</v>
      </c>
      <c r="F46" s="167"/>
    </row>
    <row r="47" spans="1:6" ht="25.5">
      <c r="A47" s="169">
        <f>IF((SUM('Раздел 2'!G47:G47)=SUM('Раздел 2'!H47:N47)),"","Неверно!")</f>
      </c>
      <c r="B47" s="170" t="s">
        <v>881</v>
      </c>
      <c r="C47" s="168" t="s">
        <v>915</v>
      </c>
      <c r="D47" s="168" t="s">
        <v>883</v>
      </c>
      <c r="E47" s="167" t="str">
        <f>CONCATENATE(SUM('Раздел 2'!G47:G47),"=",SUM('Раздел 2'!H47:N47))</f>
        <v>7=7</v>
      </c>
      <c r="F47" s="167"/>
    </row>
    <row r="48" spans="1:6" ht="25.5">
      <c r="A48" s="169">
        <f>IF((SUM('Раздел 2'!G12:G12)=SUM('Раздел 2'!H12:N12)),"","Неверно!")</f>
      </c>
      <c r="B48" s="170" t="s">
        <v>881</v>
      </c>
      <c r="C48" s="168" t="s">
        <v>916</v>
      </c>
      <c r="D48" s="168" t="s">
        <v>883</v>
      </c>
      <c r="E48" s="167" t="str">
        <f>CONCATENATE(SUM('Раздел 2'!G12:G12),"=",SUM('Раздел 2'!H12:N12))</f>
        <v>0=0</v>
      </c>
      <c r="F48" s="167"/>
    </row>
    <row r="49" spans="1:6" ht="25.5">
      <c r="A49" s="169">
        <f>IF((SUM('Раздел 2'!G48:G48)=SUM('Раздел 2'!H48:N48)),"","Неверно!")</f>
      </c>
      <c r="B49" s="170" t="s">
        <v>881</v>
      </c>
      <c r="C49" s="168" t="s">
        <v>917</v>
      </c>
      <c r="D49" s="168" t="s">
        <v>883</v>
      </c>
      <c r="E49" s="167" t="str">
        <f>CONCATENATE(SUM('Раздел 2'!G48:G48),"=",SUM('Раздел 2'!H48:N48))</f>
        <v>0=0</v>
      </c>
      <c r="F49" s="167"/>
    </row>
    <row r="50" spans="1:6" ht="25.5">
      <c r="A50" s="169">
        <f>IF((SUM('Раздел 2'!G49:G49)=SUM('Раздел 2'!H49:N49)),"","Неверно!")</f>
      </c>
      <c r="B50" s="170" t="s">
        <v>881</v>
      </c>
      <c r="C50" s="168" t="s">
        <v>0</v>
      </c>
      <c r="D50" s="168" t="s">
        <v>883</v>
      </c>
      <c r="E50" s="167" t="str">
        <f>CONCATENATE(SUM('Раздел 2'!G49:G49),"=",SUM('Раздел 2'!H49:N49))</f>
        <v>2=2</v>
      </c>
      <c r="F50" s="167"/>
    </row>
    <row r="51" spans="1:6" ht="25.5">
      <c r="A51" s="169">
        <f>IF((SUM('Раздел 2'!G50:G50)=SUM('Раздел 2'!H50:N50)),"","Неверно!")</f>
      </c>
      <c r="B51" s="170" t="s">
        <v>881</v>
      </c>
      <c r="C51" s="168" t="s">
        <v>1</v>
      </c>
      <c r="D51" s="168" t="s">
        <v>883</v>
      </c>
      <c r="E51" s="167" t="str">
        <f>CONCATENATE(SUM('Раздел 2'!G50:G50),"=",SUM('Раздел 2'!H50:N50))</f>
        <v>0=0</v>
      </c>
      <c r="F51" s="167"/>
    </row>
    <row r="52" spans="1:6" ht="25.5">
      <c r="A52" s="169">
        <f>IF((SUM('Раздел 2'!G51:G51)=SUM('Раздел 2'!H51:N51)),"","Неверно!")</f>
      </c>
      <c r="B52" s="170" t="s">
        <v>881</v>
      </c>
      <c r="C52" s="168" t="s">
        <v>2</v>
      </c>
      <c r="D52" s="168" t="s">
        <v>883</v>
      </c>
      <c r="E52" s="167" t="str">
        <f>CONCATENATE(SUM('Раздел 2'!G51:G51),"=",SUM('Раздел 2'!H51:N51))</f>
        <v>1=1</v>
      </c>
      <c r="F52" s="167"/>
    </row>
    <row r="53" spans="1:6" ht="25.5">
      <c r="A53" s="169">
        <f>IF((SUM('Раздел 2'!G13:G13)=SUM('Раздел 2'!H13:N13)),"","Неверно!")</f>
      </c>
      <c r="B53" s="170" t="s">
        <v>881</v>
      </c>
      <c r="C53" s="168" t="s">
        <v>3</v>
      </c>
      <c r="D53" s="168" t="s">
        <v>883</v>
      </c>
      <c r="E53" s="167" t="str">
        <f>CONCATENATE(SUM('Раздел 2'!G13:G13),"=",SUM('Раздел 2'!H13:N13))</f>
        <v>2=2</v>
      </c>
      <c r="F53" s="167"/>
    </row>
    <row r="54" spans="1:6" ht="25.5">
      <c r="A54" s="169">
        <f>IF((SUM('Раздел 2'!G14:G14)=SUM('Раздел 2'!H14:N14)),"","Неверно!")</f>
      </c>
      <c r="B54" s="170" t="s">
        <v>881</v>
      </c>
      <c r="C54" s="168" t="s">
        <v>4</v>
      </c>
      <c r="D54" s="168" t="s">
        <v>883</v>
      </c>
      <c r="E54" s="167" t="str">
        <f>CONCATENATE(SUM('Раздел 2'!G14:G14),"=",SUM('Раздел 2'!H14:N14))</f>
        <v>2=2</v>
      </c>
      <c r="F54" s="167"/>
    </row>
    <row r="55" spans="1:6" ht="25.5">
      <c r="A55" s="169">
        <f>IF((SUM('Раздел 2'!G15:G15)=SUM('Раздел 2'!H15:N15)),"","Неверно!")</f>
      </c>
      <c r="B55" s="170" t="s">
        <v>881</v>
      </c>
      <c r="C55" s="168" t="s">
        <v>5</v>
      </c>
      <c r="D55" s="168" t="s">
        <v>883</v>
      </c>
      <c r="E55" s="167" t="str">
        <f>CONCATENATE(SUM('Раздел 2'!G15:G15),"=",SUM('Раздел 2'!H15:N15))</f>
        <v>0=0</v>
      </c>
      <c r="F55" s="167"/>
    </row>
    <row r="56" spans="1:6" ht="25.5">
      <c r="A56" s="169">
        <f>IF((SUM('Раздел 2'!G16:G16)=SUM('Раздел 2'!H16:N16)),"","Неверно!")</f>
      </c>
      <c r="B56" s="170" t="s">
        <v>881</v>
      </c>
      <c r="C56" s="168" t="s">
        <v>6</v>
      </c>
      <c r="D56" s="168" t="s">
        <v>883</v>
      </c>
      <c r="E56" s="167" t="str">
        <f>CONCATENATE(SUM('Раздел 2'!G16:G16),"=",SUM('Раздел 2'!H16:N16))</f>
        <v>0=0</v>
      </c>
      <c r="F56" s="167"/>
    </row>
    <row r="57" spans="1:6" ht="25.5">
      <c r="A57" s="169">
        <f>IF((SUM('Раздел 2'!G17:G17)=SUM('Раздел 2'!H17:N17)),"","Неверно!")</f>
      </c>
      <c r="B57" s="170" t="s">
        <v>881</v>
      </c>
      <c r="C57" s="168" t="s">
        <v>7</v>
      </c>
      <c r="D57" s="168" t="s">
        <v>883</v>
      </c>
      <c r="E57" s="167" t="str">
        <f>CONCATENATE(SUM('Раздел 2'!G17:G17),"=",SUM('Раздел 2'!H17:N17))</f>
        <v>0=0</v>
      </c>
      <c r="F57" s="167"/>
    </row>
    <row r="58" spans="1:6" ht="25.5">
      <c r="A58" s="169">
        <f>IF((SUM('Раздел 1'!C36:C39)&gt;=SUM('Раздел 1'!C35:C35)),"","Неверно!")</f>
      </c>
      <c r="B58" s="170" t="s">
        <v>8</v>
      </c>
      <c r="C58" s="168" t="s">
        <v>9</v>
      </c>
      <c r="D58" s="168" t="s">
        <v>10</v>
      </c>
      <c r="E58" s="167" t="str">
        <f>CONCATENATE(SUM('Раздел 1'!C36:C39),"&gt;=",SUM('Раздел 1'!C35:C35))</f>
        <v>0&gt;=0</v>
      </c>
      <c r="F58" s="167"/>
    </row>
    <row r="59" spans="1:6" ht="25.5">
      <c r="A59" s="169">
        <f>IF((SUM('Раздел 1'!L36:L39)&gt;=SUM('Раздел 1'!L35:L35)),"","Неверно!")</f>
      </c>
      <c r="B59" s="170" t="s">
        <v>8</v>
      </c>
      <c r="C59" s="168" t="s">
        <v>11</v>
      </c>
      <c r="D59" s="168" t="s">
        <v>10</v>
      </c>
      <c r="E59" s="167" t="str">
        <f>CONCATENATE(SUM('Раздел 1'!L36:L39),"&gt;=",SUM('Раздел 1'!L35:L35))</f>
        <v>0&gt;=0</v>
      </c>
      <c r="F59" s="167"/>
    </row>
    <row r="60" spans="1:6" ht="25.5">
      <c r="A60" s="169">
        <f>IF((SUM('Раздел 1'!M36:M39)&gt;=SUM('Раздел 1'!M35:M35)),"","Неверно!")</f>
      </c>
      <c r="B60" s="170" t="s">
        <v>8</v>
      </c>
      <c r="C60" s="168" t="s">
        <v>12</v>
      </c>
      <c r="D60" s="168" t="s">
        <v>10</v>
      </c>
      <c r="E60" s="167" t="str">
        <f>CONCATENATE(SUM('Раздел 1'!M36:M39),"&gt;=",SUM('Раздел 1'!M35:M35))</f>
        <v>0&gt;=0</v>
      </c>
      <c r="F60" s="167"/>
    </row>
    <row r="61" spans="1:6" ht="25.5">
      <c r="A61" s="169">
        <f>IF((SUM('Раздел 1'!N36:N39)&gt;=SUM('Раздел 1'!N35:N35)),"","Неверно!")</f>
      </c>
      <c r="B61" s="170" t="s">
        <v>8</v>
      </c>
      <c r="C61" s="168" t="s">
        <v>13</v>
      </c>
      <c r="D61" s="168" t="s">
        <v>10</v>
      </c>
      <c r="E61" s="167" t="str">
        <f>CONCATENATE(SUM('Раздел 1'!N36:N39),"&gt;=",SUM('Раздел 1'!N35:N35))</f>
        <v>0&gt;=0</v>
      </c>
      <c r="F61" s="167"/>
    </row>
    <row r="62" spans="1:6" ht="25.5">
      <c r="A62" s="169">
        <f>IF((SUM('Раздел 1'!O36:O39)&gt;=SUM('Раздел 1'!O35:O35)),"","Неверно!")</f>
      </c>
      <c r="B62" s="170" t="s">
        <v>8</v>
      </c>
      <c r="C62" s="168" t="s">
        <v>14</v>
      </c>
      <c r="D62" s="168" t="s">
        <v>10</v>
      </c>
      <c r="E62" s="167" t="str">
        <f>CONCATENATE(SUM('Раздел 1'!O36:O39),"&gt;=",SUM('Раздел 1'!O35:O35))</f>
        <v>0&gt;=0</v>
      </c>
      <c r="F62" s="167"/>
    </row>
    <row r="63" spans="1:6" ht="25.5">
      <c r="A63" s="169">
        <f>IF((SUM('Раздел 1'!P36:P39)&gt;=SUM('Раздел 1'!P35:P35)),"","Неверно!")</f>
      </c>
      <c r="B63" s="170" t="s">
        <v>8</v>
      </c>
      <c r="C63" s="168" t="s">
        <v>15</v>
      </c>
      <c r="D63" s="168" t="s">
        <v>10</v>
      </c>
      <c r="E63" s="167" t="str">
        <f>CONCATENATE(SUM('Раздел 1'!P36:P39),"&gt;=",SUM('Раздел 1'!P35:P35))</f>
        <v>0&gt;=0</v>
      </c>
      <c r="F63" s="167"/>
    </row>
    <row r="64" spans="1:6" ht="25.5">
      <c r="A64" s="169">
        <f>IF((SUM('Раздел 1'!D36:D39)&gt;=SUM('Раздел 1'!D35:D35)),"","Неверно!")</f>
      </c>
      <c r="B64" s="170" t="s">
        <v>8</v>
      </c>
      <c r="C64" s="168" t="s">
        <v>16</v>
      </c>
      <c r="D64" s="168" t="s">
        <v>10</v>
      </c>
      <c r="E64" s="167" t="str">
        <f>CONCATENATE(SUM('Раздел 1'!D36:D39),"&gt;=",SUM('Раздел 1'!D35:D35))</f>
        <v>0&gt;=0</v>
      </c>
      <c r="F64" s="167"/>
    </row>
    <row r="65" spans="1:6" ht="25.5">
      <c r="A65" s="169">
        <f>IF((SUM('Раздел 1'!E36:E39)&gt;=SUM('Раздел 1'!E35:E35)),"","Неверно!")</f>
      </c>
      <c r="B65" s="170" t="s">
        <v>8</v>
      </c>
      <c r="C65" s="168" t="s">
        <v>17</v>
      </c>
      <c r="D65" s="168" t="s">
        <v>10</v>
      </c>
      <c r="E65" s="167" t="str">
        <f>CONCATENATE(SUM('Раздел 1'!E36:E39),"&gt;=",SUM('Раздел 1'!E35:E35))</f>
        <v>0&gt;=0</v>
      </c>
      <c r="F65" s="167"/>
    </row>
    <row r="66" spans="1:6" ht="25.5">
      <c r="A66" s="169">
        <f>IF((SUM('Раздел 1'!F36:F39)&gt;=SUM('Раздел 1'!F35:F35)),"","Неверно!")</f>
      </c>
      <c r="B66" s="170" t="s">
        <v>8</v>
      </c>
      <c r="C66" s="168" t="s">
        <v>18</v>
      </c>
      <c r="D66" s="168" t="s">
        <v>10</v>
      </c>
      <c r="E66" s="167" t="str">
        <f>CONCATENATE(SUM('Раздел 1'!F36:F39),"&gt;=",SUM('Раздел 1'!F35:F35))</f>
        <v>0&gt;=0</v>
      </c>
      <c r="F66" s="167"/>
    </row>
    <row r="67" spans="1:6" ht="25.5">
      <c r="A67" s="169">
        <f>IF((SUM('Раздел 1'!G36:G39)&gt;=SUM('Раздел 1'!G35:G35)),"","Неверно!")</f>
      </c>
      <c r="B67" s="170" t="s">
        <v>8</v>
      </c>
      <c r="C67" s="168" t="s">
        <v>19</v>
      </c>
      <c r="D67" s="168" t="s">
        <v>10</v>
      </c>
      <c r="E67" s="167" t="str">
        <f>CONCATENATE(SUM('Раздел 1'!G36:G39),"&gt;=",SUM('Раздел 1'!G35:G35))</f>
        <v>0&gt;=0</v>
      </c>
      <c r="F67" s="167"/>
    </row>
    <row r="68" spans="1:6" ht="25.5">
      <c r="A68" s="169">
        <f>IF((SUM('Раздел 1'!H36:H39)&gt;=SUM('Раздел 1'!H35:H35)),"","Неверно!")</f>
      </c>
      <c r="B68" s="170" t="s">
        <v>8</v>
      </c>
      <c r="C68" s="168" t="s">
        <v>20</v>
      </c>
      <c r="D68" s="168" t="s">
        <v>10</v>
      </c>
      <c r="E68" s="167" t="str">
        <f>CONCATENATE(SUM('Раздел 1'!H36:H39),"&gt;=",SUM('Раздел 1'!H35:H35))</f>
        <v>0&gt;=0</v>
      </c>
      <c r="F68" s="167"/>
    </row>
    <row r="69" spans="1:6" ht="25.5">
      <c r="A69" s="169">
        <f>IF((SUM('Раздел 1'!I36:I39)&gt;=SUM('Раздел 1'!I35:I35)),"","Неверно!")</f>
      </c>
      <c r="B69" s="170" t="s">
        <v>8</v>
      </c>
      <c r="C69" s="168" t="s">
        <v>21</v>
      </c>
      <c r="D69" s="168" t="s">
        <v>10</v>
      </c>
      <c r="E69" s="167" t="str">
        <f>CONCATENATE(SUM('Раздел 1'!I36:I39),"&gt;=",SUM('Раздел 1'!I35:I35))</f>
        <v>0&gt;=0</v>
      </c>
      <c r="F69" s="167"/>
    </row>
    <row r="70" spans="1:6" ht="25.5">
      <c r="A70" s="169">
        <f>IF((SUM('Раздел 1'!J36:J39)&gt;=SUM('Раздел 1'!J35:J35)),"","Неверно!")</f>
      </c>
      <c r="B70" s="170" t="s">
        <v>8</v>
      </c>
      <c r="C70" s="168" t="s">
        <v>22</v>
      </c>
      <c r="D70" s="168" t="s">
        <v>10</v>
      </c>
      <c r="E70" s="167" t="str">
        <f>CONCATENATE(SUM('Раздел 1'!J36:J39),"&gt;=",SUM('Раздел 1'!J35:J35))</f>
        <v>0&gt;=0</v>
      </c>
      <c r="F70" s="167"/>
    </row>
    <row r="71" spans="1:6" ht="25.5">
      <c r="A71" s="169">
        <f>IF((SUM('Раздел 1'!K36:K39)&gt;=SUM('Раздел 1'!K35:K35)),"","Неверно!")</f>
      </c>
      <c r="B71" s="170" t="s">
        <v>8</v>
      </c>
      <c r="C71" s="168" t="s">
        <v>23</v>
      </c>
      <c r="D71" s="168" t="s">
        <v>10</v>
      </c>
      <c r="E71" s="167" t="str">
        <f>CONCATENATE(SUM('Раздел 1'!K36:K39),"&gt;=",SUM('Раздел 1'!K35:K35))</f>
        <v>0&gt;=0</v>
      </c>
      <c r="F71" s="167"/>
    </row>
    <row r="72" spans="1:6" ht="12.75">
      <c r="A72" s="169">
        <f>IF((SUM('Раздел 2'!C50:C50)&lt;=SUM('Раздел 2'!C47:C47)),"","Неверно!")</f>
      </c>
      <c r="B72" s="170" t="s">
        <v>24</v>
      </c>
      <c r="C72" s="168" t="s">
        <v>25</v>
      </c>
      <c r="D72" s="168" t="s">
        <v>26</v>
      </c>
      <c r="E72" s="167" t="str">
        <f>CONCATENATE(SUM('Раздел 2'!C50:C50),"&lt;=",SUM('Раздел 2'!C47:C47))</f>
        <v>0&lt;=7</v>
      </c>
      <c r="F72" s="167"/>
    </row>
    <row r="73" spans="1:6" ht="12.75">
      <c r="A73" s="169">
        <f>IF((SUM('Раздел 2'!L50:L50)&lt;=SUM('Раздел 2'!L47:L47)),"","Неверно!")</f>
      </c>
      <c r="B73" s="170" t="s">
        <v>24</v>
      </c>
      <c r="C73" s="168" t="s">
        <v>27</v>
      </c>
      <c r="D73" s="168" t="s">
        <v>26</v>
      </c>
      <c r="E73" s="167" t="str">
        <f>CONCATENATE(SUM('Раздел 2'!L50:L50),"&lt;=",SUM('Раздел 2'!L47:L47))</f>
        <v>0&lt;=2</v>
      </c>
      <c r="F73" s="167"/>
    </row>
    <row r="74" spans="1:6" ht="12.75">
      <c r="A74" s="169">
        <f>IF((SUM('Раздел 2'!M50:M50)&lt;=SUM('Раздел 2'!M47:M47)),"","Неверно!")</f>
      </c>
      <c r="B74" s="170" t="s">
        <v>24</v>
      </c>
      <c r="C74" s="168" t="s">
        <v>28</v>
      </c>
      <c r="D74" s="168" t="s">
        <v>26</v>
      </c>
      <c r="E74" s="167" t="str">
        <f>CONCATENATE(SUM('Раздел 2'!M50:M50),"&lt;=",SUM('Раздел 2'!M47:M47))</f>
        <v>0&lt;=2</v>
      </c>
      <c r="F74" s="167"/>
    </row>
    <row r="75" spans="1:6" ht="12.75">
      <c r="A75" s="169">
        <f>IF((SUM('Раздел 2'!N50:N50)&lt;=SUM('Раздел 2'!N47:N47)),"","Неверно!")</f>
      </c>
      <c r="B75" s="170" t="s">
        <v>24</v>
      </c>
      <c r="C75" s="168" t="s">
        <v>29</v>
      </c>
      <c r="D75" s="168" t="s">
        <v>26</v>
      </c>
      <c r="E75" s="167" t="str">
        <f>CONCATENATE(SUM('Раздел 2'!N50:N50),"&lt;=",SUM('Раздел 2'!N47:N47))</f>
        <v>0&lt;=0</v>
      </c>
      <c r="F75" s="167"/>
    </row>
    <row r="76" spans="1:6" ht="12.75">
      <c r="A76" s="169">
        <f>IF((SUM('Раздел 2'!O50:O50)&lt;=SUM('Раздел 2'!O47:O47)),"","Неверно!")</f>
      </c>
      <c r="B76" s="170" t="s">
        <v>24</v>
      </c>
      <c r="C76" s="168" t="s">
        <v>30</v>
      </c>
      <c r="D76" s="168" t="s">
        <v>26</v>
      </c>
      <c r="E76" s="167" t="str">
        <f>CONCATENATE(SUM('Раздел 2'!O50:O50),"&lt;=",SUM('Раздел 2'!O47:O47))</f>
        <v>0&lt;=0</v>
      </c>
      <c r="F76" s="167"/>
    </row>
    <row r="77" spans="1:6" ht="12.75">
      <c r="A77" s="169">
        <f>IF((SUM('Раздел 2'!P50:P50)&lt;=SUM('Раздел 2'!P47:P47)),"","Неверно!")</f>
      </c>
      <c r="B77" s="170" t="s">
        <v>24</v>
      </c>
      <c r="C77" s="168" t="s">
        <v>31</v>
      </c>
      <c r="D77" s="168" t="s">
        <v>26</v>
      </c>
      <c r="E77" s="167" t="str">
        <f>CONCATENATE(SUM('Раздел 2'!P50:P50),"&lt;=",SUM('Раздел 2'!P47:P47))</f>
        <v>0&lt;=0</v>
      </c>
      <c r="F77" s="167"/>
    </row>
    <row r="78" spans="1:6" ht="12.75">
      <c r="A78" s="169">
        <f>IF((SUM('Раздел 2'!Q50:Q50)&lt;=SUM('Раздел 2'!Q47:Q47)),"","Неверно!")</f>
      </c>
      <c r="B78" s="170" t="s">
        <v>24</v>
      </c>
      <c r="C78" s="168" t="s">
        <v>32</v>
      </c>
      <c r="D78" s="168" t="s">
        <v>26</v>
      </c>
      <c r="E78" s="167" t="str">
        <f>CONCATENATE(SUM('Раздел 2'!Q50:Q50),"&lt;=",SUM('Раздел 2'!Q47:Q47))</f>
        <v>0&lt;=0</v>
      </c>
      <c r="F78" s="167"/>
    </row>
    <row r="79" spans="1:6" ht="12.75">
      <c r="A79" s="169">
        <f>IF((SUM('Раздел 2'!R50:R50)&lt;=SUM('Раздел 2'!R47:R47)),"","Неверно!")</f>
      </c>
      <c r="B79" s="170" t="s">
        <v>24</v>
      </c>
      <c r="C79" s="168" t="s">
        <v>33</v>
      </c>
      <c r="D79" s="168" t="s">
        <v>26</v>
      </c>
      <c r="E79" s="167" t="str">
        <f>CONCATENATE(SUM('Раздел 2'!R50:R50),"&lt;=",SUM('Раздел 2'!R47:R47))</f>
        <v>0&lt;=0</v>
      </c>
      <c r="F79" s="167"/>
    </row>
    <row r="80" spans="1:6" ht="12.75">
      <c r="A80" s="169">
        <f>IF((SUM('Раздел 2'!S50:S50)&lt;=SUM('Раздел 2'!S47:S47)),"","Неверно!")</f>
      </c>
      <c r="B80" s="170" t="s">
        <v>24</v>
      </c>
      <c r="C80" s="168" t="s">
        <v>34</v>
      </c>
      <c r="D80" s="168" t="s">
        <v>26</v>
      </c>
      <c r="E80" s="167" t="str">
        <f>CONCATENATE(SUM('Раздел 2'!S50:S50),"&lt;=",SUM('Раздел 2'!S47:S47))</f>
        <v>0&lt;=0</v>
      </c>
      <c r="F80" s="167"/>
    </row>
    <row r="81" spans="1:6" ht="12.75">
      <c r="A81" s="169">
        <f>IF((SUM('Раздел 2'!T50:T50)&lt;=SUM('Раздел 2'!T47:T47)),"","Неверно!")</f>
      </c>
      <c r="B81" s="170" t="s">
        <v>24</v>
      </c>
      <c r="C81" s="168" t="s">
        <v>35</v>
      </c>
      <c r="D81" s="168" t="s">
        <v>26</v>
      </c>
      <c r="E81" s="167" t="str">
        <f>CONCATENATE(SUM('Раздел 2'!T50:T50),"&lt;=",SUM('Раздел 2'!T47:T47))</f>
        <v>0&lt;=0</v>
      </c>
      <c r="F81" s="167"/>
    </row>
    <row r="82" spans="1:6" ht="12.75">
      <c r="A82" s="169">
        <f>IF((SUM('Раздел 2'!U50:U50)&lt;=SUM('Раздел 2'!U47:U47)),"","Неверно!")</f>
      </c>
      <c r="B82" s="170" t="s">
        <v>24</v>
      </c>
      <c r="C82" s="168" t="s">
        <v>36</v>
      </c>
      <c r="D82" s="168" t="s">
        <v>26</v>
      </c>
      <c r="E82" s="167" t="str">
        <f>CONCATENATE(SUM('Раздел 2'!U50:U50),"&lt;=",SUM('Раздел 2'!U47:U47))</f>
        <v>0&lt;=0</v>
      </c>
      <c r="F82" s="167"/>
    </row>
    <row r="83" spans="1:6" ht="12.75">
      <c r="A83" s="169">
        <f>IF((SUM('Раздел 2'!D50:D50)&lt;=SUM('Раздел 2'!D47:D47)),"","Неверно!")</f>
      </c>
      <c r="B83" s="170" t="s">
        <v>24</v>
      </c>
      <c r="C83" s="168" t="s">
        <v>37</v>
      </c>
      <c r="D83" s="168" t="s">
        <v>26</v>
      </c>
      <c r="E83" s="167" t="str">
        <f>CONCATENATE(SUM('Раздел 2'!D50:D50),"&lt;=",SUM('Раздел 2'!D47:D47))</f>
        <v>0&lt;=0</v>
      </c>
      <c r="F83" s="167"/>
    </row>
    <row r="84" spans="1:6" ht="12.75">
      <c r="A84" s="169">
        <f>IF((SUM('Раздел 2'!V50:V50)&lt;=SUM('Раздел 2'!V47:V47)),"","Неверно!")</f>
      </c>
      <c r="B84" s="170" t="s">
        <v>24</v>
      </c>
      <c r="C84" s="168" t="s">
        <v>38</v>
      </c>
      <c r="D84" s="168" t="s">
        <v>26</v>
      </c>
      <c r="E84" s="167" t="str">
        <f>CONCATENATE(SUM('Раздел 2'!V50:V50),"&lt;=",SUM('Раздел 2'!V47:V47))</f>
        <v>0&lt;=0</v>
      </c>
      <c r="F84" s="167"/>
    </row>
    <row r="85" spans="1:6" ht="12.75">
      <c r="A85" s="169">
        <f>IF((SUM('Раздел 2'!W50:W50)&lt;=SUM('Раздел 2'!W47:W47)),"","Неверно!")</f>
      </c>
      <c r="B85" s="170" t="s">
        <v>24</v>
      </c>
      <c r="C85" s="168" t="s">
        <v>39</v>
      </c>
      <c r="D85" s="168" t="s">
        <v>26</v>
      </c>
      <c r="E85" s="167" t="str">
        <f>CONCATENATE(SUM('Раздел 2'!W50:W50),"&lt;=",SUM('Раздел 2'!W47:W47))</f>
        <v>0&lt;=0</v>
      </c>
      <c r="F85" s="167"/>
    </row>
    <row r="86" spans="1:6" ht="12.75">
      <c r="A86" s="169">
        <f>IF((SUM('Раздел 2'!X50:X50)&lt;=SUM('Раздел 2'!X47:X47)),"","Неверно!")</f>
      </c>
      <c r="B86" s="170" t="s">
        <v>24</v>
      </c>
      <c r="C86" s="168" t="s">
        <v>40</v>
      </c>
      <c r="D86" s="168" t="s">
        <v>26</v>
      </c>
      <c r="E86" s="167" t="str">
        <f>CONCATENATE(SUM('Раздел 2'!X50:X50),"&lt;=",SUM('Раздел 2'!X47:X47))</f>
        <v>0&lt;=0</v>
      </c>
      <c r="F86" s="167"/>
    </row>
    <row r="87" spans="1:6" ht="12.75">
      <c r="A87" s="169">
        <f>IF((SUM('Раздел 2'!Y50:Y50)&lt;=SUM('Раздел 2'!Y47:Y47)),"","Неверно!")</f>
      </c>
      <c r="B87" s="170" t="s">
        <v>24</v>
      </c>
      <c r="C87" s="168" t="s">
        <v>41</v>
      </c>
      <c r="D87" s="168" t="s">
        <v>26</v>
      </c>
      <c r="E87" s="167" t="str">
        <f>CONCATENATE(SUM('Раздел 2'!Y50:Y50),"&lt;=",SUM('Раздел 2'!Y47:Y47))</f>
        <v>0&lt;=0</v>
      </c>
      <c r="F87" s="167"/>
    </row>
    <row r="88" spans="1:6" ht="12.75">
      <c r="A88" s="169">
        <f>IF((SUM('Раздел 2'!Z50:Z50)&lt;=SUM('Раздел 2'!Z47:Z47)),"","Неверно!")</f>
      </c>
      <c r="B88" s="170" t="s">
        <v>24</v>
      </c>
      <c r="C88" s="168" t="s">
        <v>42</v>
      </c>
      <c r="D88" s="168" t="s">
        <v>26</v>
      </c>
      <c r="E88" s="167" t="str">
        <f>CONCATENATE(SUM('Раздел 2'!Z50:Z50),"&lt;=",SUM('Раздел 2'!Z47:Z47))</f>
        <v>0&lt;=0</v>
      </c>
      <c r="F88" s="167"/>
    </row>
    <row r="89" spans="1:6" ht="12.75">
      <c r="A89" s="169">
        <f>IF((SUM('Раздел 2'!AA50:AA50)&lt;=SUM('Раздел 2'!AA47:AA47)),"","Неверно!")</f>
      </c>
      <c r="B89" s="170" t="s">
        <v>24</v>
      </c>
      <c r="C89" s="168" t="s">
        <v>43</v>
      </c>
      <c r="D89" s="168" t="s">
        <v>26</v>
      </c>
      <c r="E89" s="167" t="str">
        <f>CONCATENATE(SUM('Раздел 2'!AA50:AA50),"&lt;=",SUM('Раздел 2'!AA47:AA47))</f>
        <v>0&lt;=0</v>
      </c>
      <c r="F89" s="167"/>
    </row>
    <row r="90" spans="1:6" ht="12.75">
      <c r="A90" s="169">
        <f>IF((SUM('Раздел 2'!AB50:AB50)&lt;=SUM('Раздел 2'!AB47:AB47)),"","Неверно!")</f>
      </c>
      <c r="B90" s="170" t="s">
        <v>24</v>
      </c>
      <c r="C90" s="168" t="s">
        <v>44</v>
      </c>
      <c r="D90" s="168" t="s">
        <v>26</v>
      </c>
      <c r="E90" s="167" t="str">
        <f>CONCATENATE(SUM('Раздел 2'!AB50:AB50),"&lt;=",SUM('Раздел 2'!AB47:AB47))</f>
        <v>0&lt;=0</v>
      </c>
      <c r="F90" s="167"/>
    </row>
    <row r="91" spans="1:6" ht="12.75">
      <c r="A91" s="169">
        <f>IF((SUM('Раздел 2'!AC50:AC50)&lt;=SUM('Раздел 2'!AC47:AC47)),"","Неверно!")</f>
      </c>
      <c r="B91" s="170" t="s">
        <v>24</v>
      </c>
      <c r="C91" s="168" t="s">
        <v>45</v>
      </c>
      <c r="D91" s="168" t="s">
        <v>26</v>
      </c>
      <c r="E91" s="167" t="str">
        <f>CONCATENATE(SUM('Раздел 2'!AC50:AC50),"&lt;=",SUM('Раздел 2'!AC47:AC47))</f>
        <v>0&lt;=0</v>
      </c>
      <c r="F91" s="167"/>
    </row>
    <row r="92" spans="1:6" ht="12.75">
      <c r="A92" s="169">
        <f>IF((SUM('Раздел 2'!AD50:AD50)&lt;=SUM('Раздел 2'!AD47:AD47)),"","Неверно!")</f>
      </c>
      <c r="B92" s="170" t="s">
        <v>24</v>
      </c>
      <c r="C92" s="168" t="s">
        <v>46</v>
      </c>
      <c r="D92" s="168" t="s">
        <v>26</v>
      </c>
      <c r="E92" s="167" t="str">
        <f>CONCATENATE(SUM('Раздел 2'!AD50:AD50),"&lt;=",SUM('Раздел 2'!AD47:AD47))</f>
        <v>0&lt;=0</v>
      </c>
      <c r="F92" s="167"/>
    </row>
    <row r="93" spans="1:6" ht="12.75">
      <c r="A93" s="169">
        <f>IF((SUM('Раздел 2'!AE50:AE50)&lt;=SUM('Раздел 2'!AE47:AE47)),"","Неверно!")</f>
      </c>
      <c r="B93" s="170" t="s">
        <v>24</v>
      </c>
      <c r="C93" s="168" t="s">
        <v>47</v>
      </c>
      <c r="D93" s="168" t="s">
        <v>26</v>
      </c>
      <c r="E93" s="167" t="str">
        <f>CONCATENATE(SUM('Раздел 2'!AE50:AE50),"&lt;=",SUM('Раздел 2'!AE47:AE47))</f>
        <v>0&lt;=0</v>
      </c>
      <c r="F93" s="167"/>
    </row>
    <row r="94" spans="1:6" ht="12.75">
      <c r="A94" s="169">
        <f>IF((SUM('Раздел 2'!E50:E50)&lt;=SUM('Раздел 2'!E47:E47)),"","Неверно!")</f>
      </c>
      <c r="B94" s="170" t="s">
        <v>24</v>
      </c>
      <c r="C94" s="168" t="s">
        <v>48</v>
      </c>
      <c r="D94" s="168" t="s">
        <v>26</v>
      </c>
      <c r="E94" s="167" t="str">
        <f>CONCATENATE(SUM('Раздел 2'!E50:E50),"&lt;=",SUM('Раздел 2'!E47:E47))</f>
        <v>0&lt;=0</v>
      </c>
      <c r="F94" s="167"/>
    </row>
    <row r="95" spans="1:6" ht="12.75">
      <c r="A95" s="169">
        <f>IF((SUM('Раздел 2'!AF50:AF50)&lt;=SUM('Раздел 2'!AF47:AF47)),"","Неверно!")</f>
      </c>
      <c r="B95" s="170" t="s">
        <v>24</v>
      </c>
      <c r="C95" s="168" t="s">
        <v>49</v>
      </c>
      <c r="D95" s="168" t="s">
        <v>26</v>
      </c>
      <c r="E95" s="167" t="str">
        <f>CONCATENATE(SUM('Раздел 2'!AF50:AF50),"&lt;=",SUM('Раздел 2'!AF47:AF47))</f>
        <v>0&lt;=0</v>
      </c>
      <c r="F95" s="167"/>
    </row>
    <row r="96" spans="1:6" ht="12.75">
      <c r="A96" s="169">
        <f>IF((SUM('Раздел 2'!AG50:AG50)&lt;=SUM('Раздел 2'!AG47:AG47)),"","Неверно!")</f>
      </c>
      <c r="B96" s="170" t="s">
        <v>24</v>
      </c>
      <c r="C96" s="168" t="s">
        <v>50</v>
      </c>
      <c r="D96" s="168" t="s">
        <v>26</v>
      </c>
      <c r="E96" s="167" t="str">
        <f>CONCATENATE(SUM('Раздел 2'!AG50:AG50),"&lt;=",SUM('Раздел 2'!AG47:AG47))</f>
        <v>0&lt;=0</v>
      </c>
      <c r="F96" s="167"/>
    </row>
    <row r="97" spans="1:6" ht="12.75">
      <c r="A97" s="169">
        <f>IF((SUM('Раздел 2'!AH50:AH50)&lt;=SUM('Раздел 2'!AH47:AH47)),"","Неверно!")</f>
      </c>
      <c r="B97" s="170" t="s">
        <v>24</v>
      </c>
      <c r="C97" s="168" t="s">
        <v>51</v>
      </c>
      <c r="D97" s="168" t="s">
        <v>26</v>
      </c>
      <c r="E97" s="167" t="str">
        <f>CONCATENATE(SUM('Раздел 2'!AH50:AH50),"&lt;=",SUM('Раздел 2'!AH47:AH47))</f>
        <v>0&lt;=0</v>
      </c>
      <c r="F97" s="167"/>
    </row>
    <row r="98" spans="1:6" ht="12.75">
      <c r="A98" s="169">
        <f>IF((SUM('Раздел 2'!AI50:AI50)&lt;=SUM('Раздел 2'!AI47:AI47)),"","Неверно!")</f>
      </c>
      <c r="B98" s="170" t="s">
        <v>24</v>
      </c>
      <c r="C98" s="168" t="s">
        <v>52</v>
      </c>
      <c r="D98" s="168" t="s">
        <v>26</v>
      </c>
      <c r="E98" s="167" t="str">
        <f>CONCATENATE(SUM('Раздел 2'!AI50:AI50),"&lt;=",SUM('Раздел 2'!AI47:AI47))</f>
        <v>0&lt;=0</v>
      </c>
      <c r="F98" s="167"/>
    </row>
    <row r="99" spans="1:6" ht="12.75">
      <c r="A99" s="169">
        <f>IF((SUM('Раздел 2'!AJ50:AJ50)&lt;=SUM('Раздел 2'!AJ47:AJ47)),"","Неверно!")</f>
      </c>
      <c r="B99" s="170" t="s">
        <v>24</v>
      </c>
      <c r="C99" s="168" t="s">
        <v>53</v>
      </c>
      <c r="D99" s="168" t="s">
        <v>26</v>
      </c>
      <c r="E99" s="167" t="str">
        <f>CONCATENATE(SUM('Раздел 2'!AJ50:AJ50),"&lt;=",SUM('Раздел 2'!AJ47:AJ47))</f>
        <v>0&lt;=0</v>
      </c>
      <c r="F99" s="167"/>
    </row>
    <row r="100" spans="1:6" ht="12.75">
      <c r="A100" s="169">
        <f>IF((SUM('Раздел 2'!AK50:AK50)&lt;=SUM('Раздел 2'!AK47:AK47)),"","Неверно!")</f>
      </c>
      <c r="B100" s="170" t="s">
        <v>24</v>
      </c>
      <c r="C100" s="168" t="s">
        <v>54</v>
      </c>
      <c r="D100" s="168" t="s">
        <v>26</v>
      </c>
      <c r="E100" s="167" t="str">
        <f>CONCATENATE(SUM('Раздел 2'!AK50:AK50),"&lt;=",SUM('Раздел 2'!AK47:AK47))</f>
        <v>0&lt;=0</v>
      </c>
      <c r="F100" s="167"/>
    </row>
    <row r="101" spans="1:6" ht="12.75">
      <c r="A101" s="169">
        <f>IF((SUM('Раздел 2'!AL50:AL50)&lt;=SUM('Раздел 2'!AL47:AL47)),"","Неверно!")</f>
      </c>
      <c r="B101" s="170" t="s">
        <v>24</v>
      </c>
      <c r="C101" s="168" t="s">
        <v>55</v>
      </c>
      <c r="D101" s="168" t="s">
        <v>26</v>
      </c>
      <c r="E101" s="167" t="str">
        <f>CONCATENATE(SUM('Раздел 2'!AL50:AL50),"&lt;=",SUM('Раздел 2'!AL47:AL47))</f>
        <v>0&lt;=0</v>
      </c>
      <c r="F101" s="167"/>
    </row>
    <row r="102" spans="1:6" ht="12.75">
      <c r="A102" s="169">
        <f>IF((SUM('Раздел 2'!AM50:AM50)&lt;=SUM('Раздел 2'!AM47:AM47)),"","Неверно!")</f>
      </c>
      <c r="B102" s="170" t="s">
        <v>24</v>
      </c>
      <c r="C102" s="168" t="s">
        <v>56</v>
      </c>
      <c r="D102" s="168" t="s">
        <v>26</v>
      </c>
      <c r="E102" s="167" t="str">
        <f>CONCATENATE(SUM('Раздел 2'!AM50:AM50),"&lt;=",SUM('Раздел 2'!AM47:AM47))</f>
        <v>0&lt;=7</v>
      </c>
      <c r="F102" s="167"/>
    </row>
    <row r="103" spans="1:6" ht="12.75">
      <c r="A103" s="169">
        <f>IF((SUM('Раздел 2'!AN50:AN50)&lt;=SUM('Раздел 2'!AN47:AN47)),"","Неверно!")</f>
      </c>
      <c r="B103" s="170" t="s">
        <v>24</v>
      </c>
      <c r="C103" s="168" t="s">
        <v>57</v>
      </c>
      <c r="D103" s="168" t="s">
        <v>26</v>
      </c>
      <c r="E103" s="167" t="str">
        <f>CONCATENATE(SUM('Раздел 2'!AN50:AN50),"&lt;=",SUM('Раздел 2'!AN47:AN47))</f>
        <v>0&lt;=0</v>
      </c>
      <c r="F103" s="167"/>
    </row>
    <row r="104" spans="1:6" ht="12.75">
      <c r="A104" s="169">
        <f>IF((SUM('Раздел 2'!F50:F50)&lt;=SUM('Раздел 2'!F47:F47)),"","Неверно!")</f>
      </c>
      <c r="B104" s="170" t="s">
        <v>24</v>
      </c>
      <c r="C104" s="168" t="s">
        <v>58</v>
      </c>
      <c r="D104" s="168" t="s">
        <v>26</v>
      </c>
      <c r="E104" s="167" t="str">
        <f>CONCATENATE(SUM('Раздел 2'!F50:F50),"&lt;=",SUM('Раздел 2'!F47:F47))</f>
        <v>0&lt;=0</v>
      </c>
      <c r="F104" s="167"/>
    </row>
    <row r="105" spans="1:6" ht="12.75">
      <c r="A105" s="169">
        <f>IF((SUM('Раздел 2'!G50:G50)&lt;=SUM('Раздел 2'!G47:G47)),"","Неверно!")</f>
      </c>
      <c r="B105" s="170" t="s">
        <v>24</v>
      </c>
      <c r="C105" s="168" t="s">
        <v>59</v>
      </c>
      <c r="D105" s="168" t="s">
        <v>26</v>
      </c>
      <c r="E105" s="167" t="str">
        <f>CONCATENATE(SUM('Раздел 2'!G50:G50),"&lt;=",SUM('Раздел 2'!G47:G47))</f>
        <v>0&lt;=7</v>
      </c>
      <c r="F105" s="167"/>
    </row>
    <row r="106" spans="1:6" ht="12.75">
      <c r="A106" s="169">
        <f>IF((SUM('Раздел 2'!H50:H50)&lt;=SUM('Раздел 2'!H47:H47)),"","Неверно!")</f>
      </c>
      <c r="B106" s="170" t="s">
        <v>24</v>
      </c>
      <c r="C106" s="168" t="s">
        <v>60</v>
      </c>
      <c r="D106" s="168" t="s">
        <v>26</v>
      </c>
      <c r="E106" s="167" t="str">
        <f>CONCATENATE(SUM('Раздел 2'!H50:H50),"&lt;=",SUM('Раздел 2'!H47:H47))</f>
        <v>0&lt;=0</v>
      </c>
      <c r="F106" s="167"/>
    </row>
    <row r="107" spans="1:6" ht="12.75">
      <c r="A107" s="169">
        <f>IF((SUM('Раздел 2'!I50:I50)&lt;=SUM('Раздел 2'!I47:I47)),"","Неверно!")</f>
      </c>
      <c r="B107" s="170" t="s">
        <v>24</v>
      </c>
      <c r="C107" s="168" t="s">
        <v>61</v>
      </c>
      <c r="D107" s="168" t="s">
        <v>26</v>
      </c>
      <c r="E107" s="167" t="str">
        <f>CONCATENATE(SUM('Раздел 2'!I50:I50),"&lt;=",SUM('Раздел 2'!I47:I47))</f>
        <v>0&lt;=0</v>
      </c>
      <c r="F107" s="167"/>
    </row>
    <row r="108" spans="1:6" ht="12.75">
      <c r="A108" s="169">
        <f>IF((SUM('Раздел 2'!J50:J50)&lt;=SUM('Раздел 2'!J47:J47)),"","Неверно!")</f>
      </c>
      <c r="B108" s="170" t="s">
        <v>24</v>
      </c>
      <c r="C108" s="168" t="s">
        <v>62</v>
      </c>
      <c r="D108" s="168" t="s">
        <v>26</v>
      </c>
      <c r="E108" s="167" t="str">
        <f>CONCATENATE(SUM('Раздел 2'!J50:J50),"&lt;=",SUM('Раздел 2'!J47:J47))</f>
        <v>0&lt;=0</v>
      </c>
      <c r="F108" s="167"/>
    </row>
    <row r="109" spans="1:6" ht="12.75">
      <c r="A109" s="169">
        <f>IF((SUM('Раздел 2'!K50:K50)&lt;=SUM('Раздел 2'!K47:K47)),"","Неверно!")</f>
      </c>
      <c r="B109" s="170" t="s">
        <v>24</v>
      </c>
      <c r="C109" s="168" t="s">
        <v>63</v>
      </c>
      <c r="D109" s="168" t="s">
        <v>26</v>
      </c>
      <c r="E109" s="167" t="str">
        <f>CONCATENATE(SUM('Раздел 2'!K50:K50),"&lt;=",SUM('Раздел 2'!K47:K47))</f>
        <v>0&lt;=3</v>
      </c>
      <c r="F109" s="167"/>
    </row>
    <row r="110" spans="1:6" ht="12.75">
      <c r="A110" s="169">
        <f>IF((SUM('Раздел 2'!O9:O9)&lt;=SUM('Раздел 2'!G9:G9)),"","Неверно!")</f>
      </c>
      <c r="B110" s="170" t="s">
        <v>64</v>
      </c>
      <c r="C110" s="168" t="s">
        <v>65</v>
      </c>
      <c r="D110" s="168" t="s">
        <v>66</v>
      </c>
      <c r="E110" s="167" t="str">
        <f>CONCATENATE(SUM('Раздел 2'!O9:O9),"&lt;=",SUM('Раздел 2'!G9:G9))</f>
        <v>0&lt;=0</v>
      </c>
      <c r="F110" s="167"/>
    </row>
    <row r="111" spans="1:6" ht="12.75">
      <c r="A111" s="169">
        <f>IF((SUM('Раздел 2'!O18:O18)&lt;=SUM('Раздел 2'!G18:G18)),"","Неверно!")</f>
      </c>
      <c r="B111" s="170" t="s">
        <v>64</v>
      </c>
      <c r="C111" s="168" t="s">
        <v>67</v>
      </c>
      <c r="D111" s="168" t="s">
        <v>66</v>
      </c>
      <c r="E111" s="167" t="str">
        <f>CONCATENATE(SUM('Раздел 2'!O18:O18),"&lt;=",SUM('Раздел 2'!G18:G18))</f>
        <v>0&lt;=0</v>
      </c>
      <c r="F111" s="167"/>
    </row>
    <row r="112" spans="1:6" ht="12.75">
      <c r="A112" s="169">
        <f>IF((SUM('Раздел 2'!O19:O19)&lt;=SUM('Раздел 2'!G19:G19)),"","Неверно!")</f>
      </c>
      <c r="B112" s="170" t="s">
        <v>64</v>
      </c>
      <c r="C112" s="168" t="s">
        <v>68</v>
      </c>
      <c r="D112" s="168" t="s">
        <v>66</v>
      </c>
      <c r="E112" s="167" t="str">
        <f>CONCATENATE(SUM('Раздел 2'!O19:O19),"&lt;=",SUM('Раздел 2'!G19:G19))</f>
        <v>0&lt;=0</v>
      </c>
      <c r="F112" s="167"/>
    </row>
    <row r="113" spans="1:6" ht="12.75">
      <c r="A113" s="169">
        <f>IF((SUM('Раздел 2'!O20:O20)&lt;=SUM('Раздел 2'!G20:G20)),"","Неверно!")</f>
      </c>
      <c r="B113" s="170" t="s">
        <v>64</v>
      </c>
      <c r="C113" s="168" t="s">
        <v>69</v>
      </c>
      <c r="D113" s="168" t="s">
        <v>66</v>
      </c>
      <c r="E113" s="167" t="str">
        <f>CONCATENATE(SUM('Раздел 2'!O20:O20),"&lt;=",SUM('Раздел 2'!G20:G20))</f>
        <v>0&lt;=0</v>
      </c>
      <c r="F113" s="167"/>
    </row>
    <row r="114" spans="1:6" ht="12.75">
      <c r="A114" s="169">
        <f>IF((SUM('Раздел 2'!O21:O21)&lt;=SUM('Раздел 2'!G21:G21)),"","Неверно!")</f>
      </c>
      <c r="B114" s="170" t="s">
        <v>64</v>
      </c>
      <c r="C114" s="168" t="s">
        <v>70</v>
      </c>
      <c r="D114" s="168" t="s">
        <v>66</v>
      </c>
      <c r="E114" s="167" t="str">
        <f>CONCATENATE(SUM('Раздел 2'!O21:O21),"&lt;=",SUM('Раздел 2'!G21:G21))</f>
        <v>0&lt;=0</v>
      </c>
      <c r="F114" s="167"/>
    </row>
    <row r="115" spans="1:6" ht="12.75">
      <c r="A115" s="169">
        <f>IF((SUM('Раздел 2'!O22:O22)&lt;=SUM('Раздел 2'!G22:G22)),"","Неверно!")</f>
      </c>
      <c r="B115" s="170" t="s">
        <v>64</v>
      </c>
      <c r="C115" s="168" t="s">
        <v>71</v>
      </c>
      <c r="D115" s="168" t="s">
        <v>66</v>
      </c>
      <c r="E115" s="167" t="str">
        <f>CONCATENATE(SUM('Раздел 2'!O22:O22),"&lt;=",SUM('Раздел 2'!G22:G22))</f>
        <v>0&lt;=0</v>
      </c>
      <c r="F115" s="167"/>
    </row>
    <row r="116" spans="1:6" ht="12.75">
      <c r="A116" s="169">
        <f>IF((SUM('Раздел 2'!O23:O23)&lt;=SUM('Раздел 2'!G23:G23)),"","Неверно!")</f>
      </c>
      <c r="B116" s="170" t="s">
        <v>64</v>
      </c>
      <c r="C116" s="168" t="s">
        <v>72</v>
      </c>
      <c r="D116" s="168" t="s">
        <v>66</v>
      </c>
      <c r="E116" s="167" t="str">
        <f>CONCATENATE(SUM('Раздел 2'!O23:O23),"&lt;=",SUM('Раздел 2'!G23:G23))</f>
        <v>0&lt;=0</v>
      </c>
      <c r="F116" s="167"/>
    </row>
    <row r="117" spans="1:6" ht="12.75">
      <c r="A117" s="169">
        <f>IF((SUM('Раздел 2'!O24:O24)&lt;=SUM('Раздел 2'!G24:G24)),"","Неверно!")</f>
      </c>
      <c r="B117" s="170" t="s">
        <v>64</v>
      </c>
      <c r="C117" s="168" t="s">
        <v>73</v>
      </c>
      <c r="D117" s="168" t="s">
        <v>66</v>
      </c>
      <c r="E117" s="167" t="str">
        <f>CONCATENATE(SUM('Раздел 2'!O24:O24),"&lt;=",SUM('Раздел 2'!G24:G24))</f>
        <v>0&lt;=0</v>
      </c>
      <c r="F117" s="167"/>
    </row>
    <row r="118" spans="1:6" ht="12.75">
      <c r="A118" s="169">
        <f>IF((SUM('Раздел 2'!O25:O25)&lt;=SUM('Раздел 2'!G25:G25)),"","Неверно!")</f>
      </c>
      <c r="B118" s="170" t="s">
        <v>64</v>
      </c>
      <c r="C118" s="168" t="s">
        <v>74</v>
      </c>
      <c r="D118" s="168" t="s">
        <v>66</v>
      </c>
      <c r="E118" s="167" t="str">
        <f>CONCATENATE(SUM('Раздел 2'!O25:O25),"&lt;=",SUM('Раздел 2'!G25:G25))</f>
        <v>0&lt;=0</v>
      </c>
      <c r="F118" s="167"/>
    </row>
    <row r="119" spans="1:6" ht="12.75">
      <c r="A119" s="169">
        <f>IF((SUM('Раздел 2'!O26:O26)&lt;=SUM('Раздел 2'!G26:G26)),"","Неверно!")</f>
      </c>
      <c r="B119" s="170" t="s">
        <v>64</v>
      </c>
      <c r="C119" s="168" t="s">
        <v>75</v>
      </c>
      <c r="D119" s="168" t="s">
        <v>66</v>
      </c>
      <c r="E119" s="167" t="str">
        <f>CONCATENATE(SUM('Раздел 2'!O26:O26),"&lt;=",SUM('Раздел 2'!G26:G26))</f>
        <v>0&lt;=0</v>
      </c>
      <c r="F119" s="167"/>
    </row>
    <row r="120" spans="1:6" ht="12.75">
      <c r="A120" s="169">
        <f>IF((SUM('Раздел 2'!O27:O27)&lt;=SUM('Раздел 2'!G27:G27)),"","Неверно!")</f>
      </c>
      <c r="B120" s="170" t="s">
        <v>64</v>
      </c>
      <c r="C120" s="168" t="s">
        <v>76</v>
      </c>
      <c r="D120" s="168" t="s">
        <v>66</v>
      </c>
      <c r="E120" s="167" t="str">
        <f>CONCATENATE(SUM('Раздел 2'!O27:O27),"&lt;=",SUM('Раздел 2'!G27:G27))</f>
        <v>0&lt;=0</v>
      </c>
      <c r="F120" s="167"/>
    </row>
    <row r="121" spans="1:6" ht="12.75">
      <c r="A121" s="169">
        <f>IF((SUM('Раздел 2'!O10:O10)&lt;=SUM('Раздел 2'!G10:G10)),"","Неверно!")</f>
      </c>
      <c r="B121" s="170" t="s">
        <v>64</v>
      </c>
      <c r="C121" s="168" t="s">
        <v>77</v>
      </c>
      <c r="D121" s="168" t="s">
        <v>66</v>
      </c>
      <c r="E121" s="167" t="str">
        <f>CONCATENATE(SUM('Раздел 2'!O10:O10),"&lt;=",SUM('Раздел 2'!G10:G10))</f>
        <v>0&lt;=0</v>
      </c>
      <c r="F121" s="167"/>
    </row>
    <row r="122" spans="1:6" ht="12.75">
      <c r="A122" s="169">
        <f>IF((SUM('Раздел 2'!O28:O28)&lt;=SUM('Раздел 2'!G28:G28)),"","Неверно!")</f>
      </c>
      <c r="B122" s="170" t="s">
        <v>64</v>
      </c>
      <c r="C122" s="168" t="s">
        <v>78</v>
      </c>
      <c r="D122" s="168" t="s">
        <v>66</v>
      </c>
      <c r="E122" s="167" t="str">
        <f>CONCATENATE(SUM('Раздел 2'!O28:O28),"&lt;=",SUM('Раздел 2'!G28:G28))</f>
        <v>0&lt;=0</v>
      </c>
      <c r="F122" s="167"/>
    </row>
    <row r="123" spans="1:6" ht="12.75">
      <c r="A123" s="169">
        <f>IF((SUM('Раздел 2'!O29:O29)&lt;=SUM('Раздел 2'!G29:G29)),"","Неверно!")</f>
      </c>
      <c r="B123" s="170" t="s">
        <v>64</v>
      </c>
      <c r="C123" s="168" t="s">
        <v>79</v>
      </c>
      <c r="D123" s="168" t="s">
        <v>66</v>
      </c>
      <c r="E123" s="167" t="str">
        <f>CONCATENATE(SUM('Раздел 2'!O29:O29),"&lt;=",SUM('Раздел 2'!G29:G29))</f>
        <v>0&lt;=0</v>
      </c>
      <c r="F123" s="167"/>
    </row>
    <row r="124" spans="1:6" ht="12.75">
      <c r="A124" s="169">
        <f>IF((SUM('Раздел 2'!O30:O30)&lt;=SUM('Раздел 2'!G30:G30)),"","Неверно!")</f>
      </c>
      <c r="B124" s="170" t="s">
        <v>64</v>
      </c>
      <c r="C124" s="168" t="s">
        <v>80</v>
      </c>
      <c r="D124" s="168" t="s">
        <v>66</v>
      </c>
      <c r="E124" s="167" t="str">
        <f>CONCATENATE(SUM('Раздел 2'!O30:O30),"&lt;=",SUM('Раздел 2'!G30:G30))</f>
        <v>0&lt;=0</v>
      </c>
      <c r="F124" s="167"/>
    </row>
    <row r="125" spans="1:6" ht="12.75">
      <c r="A125" s="169">
        <f>IF((SUM('Раздел 2'!O31:O31)&lt;=SUM('Раздел 2'!G31:G31)),"","Неверно!")</f>
      </c>
      <c r="B125" s="170" t="s">
        <v>64</v>
      </c>
      <c r="C125" s="168" t="s">
        <v>81</v>
      </c>
      <c r="D125" s="168" t="s">
        <v>66</v>
      </c>
      <c r="E125" s="167" t="str">
        <f>CONCATENATE(SUM('Раздел 2'!O31:O31),"&lt;=",SUM('Раздел 2'!G31:G31))</f>
        <v>0&lt;=0</v>
      </c>
      <c r="F125" s="167"/>
    </row>
    <row r="126" spans="1:6" ht="12.75">
      <c r="A126" s="169">
        <f>IF((SUM('Раздел 2'!O32:O32)&lt;=SUM('Раздел 2'!G32:G32)),"","Неверно!")</f>
      </c>
      <c r="B126" s="170" t="s">
        <v>64</v>
      </c>
      <c r="C126" s="168" t="s">
        <v>82</v>
      </c>
      <c r="D126" s="168" t="s">
        <v>66</v>
      </c>
      <c r="E126" s="167" t="str">
        <f>CONCATENATE(SUM('Раздел 2'!O32:O32),"&lt;=",SUM('Раздел 2'!G32:G32))</f>
        <v>0&lt;=0</v>
      </c>
      <c r="F126" s="167"/>
    </row>
    <row r="127" spans="1:6" ht="12.75">
      <c r="A127" s="169">
        <f>IF((SUM('Раздел 2'!O33:O33)&lt;=SUM('Раздел 2'!G33:G33)),"","Неверно!")</f>
      </c>
      <c r="B127" s="170" t="s">
        <v>64</v>
      </c>
      <c r="C127" s="168" t="s">
        <v>83</v>
      </c>
      <c r="D127" s="168" t="s">
        <v>66</v>
      </c>
      <c r="E127" s="167" t="str">
        <f>CONCATENATE(SUM('Раздел 2'!O33:O33),"&lt;=",SUM('Раздел 2'!G33:G33))</f>
        <v>0&lt;=0</v>
      </c>
      <c r="F127" s="167"/>
    </row>
    <row r="128" spans="1:6" ht="12.75">
      <c r="A128" s="169">
        <f>IF((SUM('Раздел 2'!O34:O34)&lt;=SUM('Раздел 2'!G34:G34)),"","Неверно!")</f>
      </c>
      <c r="B128" s="170" t="s">
        <v>64</v>
      </c>
      <c r="C128" s="168" t="s">
        <v>84</v>
      </c>
      <c r="D128" s="168" t="s">
        <v>66</v>
      </c>
      <c r="E128" s="167" t="str">
        <f>CONCATENATE(SUM('Раздел 2'!O34:O34),"&lt;=",SUM('Раздел 2'!G34:G34))</f>
        <v>0&lt;=0</v>
      </c>
      <c r="F128" s="167"/>
    </row>
    <row r="129" spans="1:6" ht="12.75">
      <c r="A129" s="169">
        <f>IF((SUM('Раздел 2'!O35:O35)&lt;=SUM('Раздел 2'!G35:G35)),"","Неверно!")</f>
      </c>
      <c r="B129" s="170" t="s">
        <v>64</v>
      </c>
      <c r="C129" s="168" t="s">
        <v>85</v>
      </c>
      <c r="D129" s="168" t="s">
        <v>66</v>
      </c>
      <c r="E129" s="167" t="str">
        <f>CONCATENATE(SUM('Раздел 2'!O35:O35),"&lt;=",SUM('Раздел 2'!G35:G35))</f>
        <v>0&lt;=0</v>
      </c>
      <c r="F129" s="167"/>
    </row>
    <row r="130" spans="1:6" ht="12.75">
      <c r="A130" s="169">
        <f>IF((SUM('Раздел 2'!O36:O36)&lt;=SUM('Раздел 2'!G36:G36)),"","Неверно!")</f>
      </c>
      <c r="B130" s="170" t="s">
        <v>64</v>
      </c>
      <c r="C130" s="168" t="s">
        <v>86</v>
      </c>
      <c r="D130" s="168" t="s">
        <v>66</v>
      </c>
      <c r="E130" s="167" t="str">
        <f>CONCATENATE(SUM('Раздел 2'!O36:O36),"&lt;=",SUM('Раздел 2'!G36:G36))</f>
        <v>0&lt;=0</v>
      </c>
      <c r="F130" s="167"/>
    </row>
    <row r="131" spans="1:6" ht="12.75">
      <c r="A131" s="169">
        <f>IF((SUM('Раздел 2'!O37:O37)&lt;=SUM('Раздел 2'!G37:G37)),"","Неверно!")</f>
      </c>
      <c r="B131" s="170" t="s">
        <v>64</v>
      </c>
      <c r="C131" s="168" t="s">
        <v>87</v>
      </c>
      <c r="D131" s="168" t="s">
        <v>66</v>
      </c>
      <c r="E131" s="167" t="str">
        <f>CONCATENATE(SUM('Раздел 2'!O37:O37),"&lt;=",SUM('Раздел 2'!G37:G37))</f>
        <v>0&lt;=0</v>
      </c>
      <c r="F131" s="167"/>
    </row>
    <row r="132" spans="1:6" ht="12.75">
      <c r="A132" s="169">
        <f>IF((SUM('Раздел 2'!O11:O11)&lt;=SUM('Раздел 2'!G11:G11)),"","Неверно!")</f>
      </c>
      <c r="B132" s="170" t="s">
        <v>64</v>
      </c>
      <c r="C132" s="168" t="s">
        <v>88</v>
      </c>
      <c r="D132" s="168" t="s">
        <v>66</v>
      </c>
      <c r="E132" s="167" t="str">
        <f>CONCATENATE(SUM('Раздел 2'!O11:O11),"&lt;=",SUM('Раздел 2'!G11:G11))</f>
        <v>0&lt;=0</v>
      </c>
      <c r="F132" s="167"/>
    </row>
    <row r="133" spans="1:6" ht="12.75">
      <c r="A133" s="169">
        <f>IF((SUM('Раздел 2'!O38:O38)&lt;=SUM('Раздел 2'!G38:G38)),"","Неверно!")</f>
      </c>
      <c r="B133" s="170" t="s">
        <v>64</v>
      </c>
      <c r="C133" s="168" t="s">
        <v>89</v>
      </c>
      <c r="D133" s="168" t="s">
        <v>66</v>
      </c>
      <c r="E133" s="167" t="str">
        <f>CONCATENATE(SUM('Раздел 2'!O38:O38),"&lt;=",SUM('Раздел 2'!G38:G38))</f>
        <v>0&lt;=0</v>
      </c>
      <c r="F133" s="167"/>
    </row>
    <row r="134" spans="1:6" ht="12.75">
      <c r="A134" s="169">
        <f>IF((SUM('Раздел 2'!O39:O39)&lt;=SUM('Раздел 2'!G39:G39)),"","Неверно!")</f>
      </c>
      <c r="B134" s="170" t="s">
        <v>64</v>
      </c>
      <c r="C134" s="168" t="s">
        <v>90</v>
      </c>
      <c r="D134" s="168" t="s">
        <v>66</v>
      </c>
      <c r="E134" s="167" t="str">
        <f>CONCATENATE(SUM('Раздел 2'!O39:O39),"&lt;=",SUM('Раздел 2'!G39:G39))</f>
        <v>0&lt;=0</v>
      </c>
      <c r="F134" s="167"/>
    </row>
    <row r="135" spans="1:6" ht="12.75">
      <c r="A135" s="169">
        <f>IF((SUM('Раздел 2'!O40:O40)&lt;=SUM('Раздел 2'!G40:G40)),"","Неверно!")</f>
      </c>
      <c r="B135" s="170" t="s">
        <v>64</v>
      </c>
      <c r="C135" s="168" t="s">
        <v>91</v>
      </c>
      <c r="D135" s="168" t="s">
        <v>66</v>
      </c>
      <c r="E135" s="167" t="str">
        <f>CONCATENATE(SUM('Раздел 2'!O40:O40),"&lt;=",SUM('Раздел 2'!G40:G40))</f>
        <v>0&lt;=0</v>
      </c>
      <c r="F135" s="167"/>
    </row>
    <row r="136" spans="1:6" ht="12.75">
      <c r="A136" s="169">
        <f>IF((SUM('Раздел 2'!O41:O41)&lt;=SUM('Раздел 2'!G41:G41)),"","Неверно!")</f>
      </c>
      <c r="B136" s="170" t="s">
        <v>64</v>
      </c>
      <c r="C136" s="168" t="s">
        <v>92</v>
      </c>
      <c r="D136" s="168" t="s">
        <v>66</v>
      </c>
      <c r="E136" s="167" t="str">
        <f>CONCATENATE(SUM('Раздел 2'!O41:O41),"&lt;=",SUM('Раздел 2'!G41:G41))</f>
        <v>0&lt;=0</v>
      </c>
      <c r="F136" s="167"/>
    </row>
    <row r="137" spans="1:6" ht="12.75">
      <c r="A137" s="169">
        <f>IF((SUM('Раздел 2'!O42:O42)&lt;=SUM('Раздел 2'!G42:G42)),"","Неверно!")</f>
      </c>
      <c r="B137" s="170" t="s">
        <v>64</v>
      </c>
      <c r="C137" s="168" t="s">
        <v>93</v>
      </c>
      <c r="D137" s="168" t="s">
        <v>66</v>
      </c>
      <c r="E137" s="167" t="str">
        <f>CONCATENATE(SUM('Раздел 2'!O42:O42),"&lt;=",SUM('Раздел 2'!G42:G42))</f>
        <v>0&lt;=0</v>
      </c>
      <c r="F137" s="167"/>
    </row>
    <row r="138" spans="1:6" ht="12.75">
      <c r="A138" s="169">
        <f>IF((SUM('Раздел 2'!O43:O43)&lt;=SUM('Раздел 2'!G43:G43)),"","Неверно!")</f>
      </c>
      <c r="B138" s="170" t="s">
        <v>64</v>
      </c>
      <c r="C138" s="168" t="s">
        <v>94</v>
      </c>
      <c r="D138" s="168" t="s">
        <v>66</v>
      </c>
      <c r="E138" s="167" t="str">
        <f>CONCATENATE(SUM('Раздел 2'!O43:O43),"&lt;=",SUM('Раздел 2'!G43:G43))</f>
        <v>0&lt;=0</v>
      </c>
      <c r="F138" s="167"/>
    </row>
    <row r="139" spans="1:6" ht="12.75">
      <c r="A139" s="169">
        <f>IF((SUM('Раздел 2'!O44:O44)&lt;=SUM('Раздел 2'!G44:G44)),"","Неверно!")</f>
      </c>
      <c r="B139" s="170" t="s">
        <v>64</v>
      </c>
      <c r="C139" s="168" t="s">
        <v>95</v>
      </c>
      <c r="D139" s="168" t="s">
        <v>66</v>
      </c>
      <c r="E139" s="167" t="str">
        <f>CONCATENATE(SUM('Раздел 2'!O44:O44),"&lt;=",SUM('Раздел 2'!G44:G44))</f>
        <v>0&lt;=0</v>
      </c>
      <c r="F139" s="167"/>
    </row>
    <row r="140" spans="1:6" ht="12.75">
      <c r="A140" s="169">
        <f>IF((SUM('Раздел 2'!O45:O45)&lt;=SUM('Раздел 2'!G45:G45)),"","Неверно!")</f>
      </c>
      <c r="B140" s="170" t="s">
        <v>64</v>
      </c>
      <c r="C140" s="168" t="s">
        <v>96</v>
      </c>
      <c r="D140" s="168" t="s">
        <v>66</v>
      </c>
      <c r="E140" s="167" t="str">
        <f>CONCATENATE(SUM('Раздел 2'!O45:O45),"&lt;=",SUM('Раздел 2'!G45:G45))</f>
        <v>0&lt;=0</v>
      </c>
      <c r="F140" s="167"/>
    </row>
    <row r="141" spans="1:6" ht="12.75">
      <c r="A141" s="169">
        <f>IF((SUM('Раздел 2'!O46:O46)&lt;=SUM('Раздел 2'!G46:G46)),"","Неверно!")</f>
      </c>
      <c r="B141" s="170" t="s">
        <v>64</v>
      </c>
      <c r="C141" s="168" t="s">
        <v>97</v>
      </c>
      <c r="D141" s="168" t="s">
        <v>66</v>
      </c>
      <c r="E141" s="167" t="str">
        <f>CONCATENATE(SUM('Раздел 2'!O46:O46),"&lt;=",SUM('Раздел 2'!G46:G46))</f>
        <v>0&lt;=3</v>
      </c>
      <c r="F141" s="167"/>
    </row>
    <row r="142" spans="1:6" ht="12.75">
      <c r="A142" s="169">
        <f>IF((SUM('Раздел 2'!O47:O47)&lt;=SUM('Раздел 2'!G47:G47)),"","Неверно!")</f>
      </c>
      <c r="B142" s="170" t="s">
        <v>64</v>
      </c>
      <c r="C142" s="168" t="s">
        <v>98</v>
      </c>
      <c r="D142" s="168" t="s">
        <v>66</v>
      </c>
      <c r="E142" s="167" t="str">
        <f>CONCATENATE(SUM('Раздел 2'!O47:O47),"&lt;=",SUM('Раздел 2'!G47:G47))</f>
        <v>0&lt;=7</v>
      </c>
      <c r="F142" s="167"/>
    </row>
    <row r="143" spans="1:6" ht="12.75">
      <c r="A143" s="169">
        <f>IF((SUM('Раздел 2'!O12:O12)&lt;=SUM('Раздел 2'!G12:G12)),"","Неверно!")</f>
      </c>
      <c r="B143" s="170" t="s">
        <v>64</v>
      </c>
      <c r="C143" s="168" t="s">
        <v>99</v>
      </c>
      <c r="D143" s="168" t="s">
        <v>66</v>
      </c>
      <c r="E143" s="167" t="str">
        <f>CONCATENATE(SUM('Раздел 2'!O12:O12),"&lt;=",SUM('Раздел 2'!G12:G12))</f>
        <v>0&lt;=0</v>
      </c>
      <c r="F143" s="167"/>
    </row>
    <row r="144" spans="1:6" ht="12.75">
      <c r="A144" s="169">
        <f>IF((SUM('Раздел 2'!O48:O48)&lt;=SUM('Раздел 2'!G48:G48)),"","Неверно!")</f>
      </c>
      <c r="B144" s="170" t="s">
        <v>64</v>
      </c>
      <c r="C144" s="168" t="s">
        <v>100</v>
      </c>
      <c r="D144" s="168" t="s">
        <v>66</v>
      </c>
      <c r="E144" s="167" t="str">
        <f>CONCATENATE(SUM('Раздел 2'!O48:O48),"&lt;=",SUM('Раздел 2'!G48:G48))</f>
        <v>0&lt;=0</v>
      </c>
      <c r="F144" s="167"/>
    </row>
    <row r="145" spans="1:6" ht="12.75">
      <c r="A145" s="169">
        <f>IF((SUM('Раздел 2'!O49:O49)&lt;=SUM('Раздел 2'!G49:G49)),"","Неверно!")</f>
      </c>
      <c r="B145" s="170" t="s">
        <v>64</v>
      </c>
      <c r="C145" s="168" t="s">
        <v>101</v>
      </c>
      <c r="D145" s="168" t="s">
        <v>66</v>
      </c>
      <c r="E145" s="167" t="str">
        <f>CONCATENATE(SUM('Раздел 2'!O49:O49),"&lt;=",SUM('Раздел 2'!G49:G49))</f>
        <v>0&lt;=2</v>
      </c>
      <c r="F145" s="167"/>
    </row>
    <row r="146" spans="1:6" ht="12.75">
      <c r="A146" s="169">
        <f>IF((SUM('Раздел 2'!O50:O50)&lt;=SUM('Раздел 2'!G50:G50)),"","Неверно!")</f>
      </c>
      <c r="B146" s="170" t="s">
        <v>64</v>
      </c>
      <c r="C146" s="168" t="s">
        <v>102</v>
      </c>
      <c r="D146" s="168" t="s">
        <v>66</v>
      </c>
      <c r="E146" s="167" t="str">
        <f>CONCATENATE(SUM('Раздел 2'!O50:O50),"&lt;=",SUM('Раздел 2'!G50:G50))</f>
        <v>0&lt;=0</v>
      </c>
      <c r="F146" s="167"/>
    </row>
    <row r="147" spans="1:6" ht="12.75">
      <c r="A147" s="169">
        <f>IF((SUM('Раздел 2'!O51:O51)&lt;=SUM('Раздел 2'!G51:G51)),"","Неверно!")</f>
      </c>
      <c r="B147" s="170" t="s">
        <v>64</v>
      </c>
      <c r="C147" s="168" t="s">
        <v>103</v>
      </c>
      <c r="D147" s="168" t="s">
        <v>66</v>
      </c>
      <c r="E147" s="167" t="str">
        <f>CONCATENATE(SUM('Раздел 2'!O51:O51),"&lt;=",SUM('Раздел 2'!G51:G51))</f>
        <v>0&lt;=1</v>
      </c>
      <c r="F147" s="167"/>
    </row>
    <row r="148" spans="1:6" ht="12.75">
      <c r="A148" s="169">
        <f>IF((SUM('Раздел 2'!O13:O13)&lt;=SUM('Раздел 2'!G13:G13)),"","Неверно!")</f>
      </c>
      <c r="B148" s="170" t="s">
        <v>64</v>
      </c>
      <c r="C148" s="168" t="s">
        <v>104</v>
      </c>
      <c r="D148" s="168" t="s">
        <v>66</v>
      </c>
      <c r="E148" s="167" t="str">
        <f>CONCATENATE(SUM('Раздел 2'!O13:O13),"&lt;=",SUM('Раздел 2'!G13:G13))</f>
        <v>0&lt;=2</v>
      </c>
      <c r="F148" s="167"/>
    </row>
    <row r="149" spans="1:6" ht="12.75">
      <c r="A149" s="169">
        <f>IF((SUM('Раздел 2'!O14:O14)&lt;=SUM('Раздел 2'!G14:G14)),"","Неверно!")</f>
      </c>
      <c r="B149" s="170" t="s">
        <v>64</v>
      </c>
      <c r="C149" s="168" t="s">
        <v>105</v>
      </c>
      <c r="D149" s="168" t="s">
        <v>66</v>
      </c>
      <c r="E149" s="167" t="str">
        <f>CONCATENATE(SUM('Раздел 2'!O14:O14),"&lt;=",SUM('Раздел 2'!G14:G14))</f>
        <v>0&lt;=2</v>
      </c>
      <c r="F149" s="167"/>
    </row>
    <row r="150" spans="1:6" ht="12.75">
      <c r="A150" s="169">
        <f>IF((SUM('Раздел 2'!O15:O15)&lt;=SUM('Раздел 2'!G15:G15)),"","Неверно!")</f>
      </c>
      <c r="B150" s="170" t="s">
        <v>64</v>
      </c>
      <c r="C150" s="168" t="s">
        <v>106</v>
      </c>
      <c r="D150" s="168" t="s">
        <v>66</v>
      </c>
      <c r="E150" s="167" t="str">
        <f>CONCATENATE(SUM('Раздел 2'!O15:O15),"&lt;=",SUM('Раздел 2'!G15:G15))</f>
        <v>0&lt;=0</v>
      </c>
      <c r="F150" s="167"/>
    </row>
    <row r="151" spans="1:6" ht="12.75">
      <c r="A151" s="169">
        <f>IF((SUM('Раздел 2'!O16:O16)&lt;=SUM('Раздел 2'!G16:G16)),"","Неверно!")</f>
      </c>
      <c r="B151" s="170" t="s">
        <v>64</v>
      </c>
      <c r="C151" s="168" t="s">
        <v>107</v>
      </c>
      <c r="D151" s="168" t="s">
        <v>66</v>
      </c>
      <c r="E151" s="167" t="str">
        <f>CONCATENATE(SUM('Раздел 2'!O16:O16),"&lt;=",SUM('Раздел 2'!G16:G16))</f>
        <v>0&lt;=0</v>
      </c>
      <c r="F151" s="167"/>
    </row>
    <row r="152" spans="1:6" ht="12.75">
      <c r="A152" s="169">
        <f>IF((SUM('Раздел 2'!O17:O17)&lt;=SUM('Раздел 2'!G17:G17)),"","Неверно!")</f>
      </c>
      <c r="B152" s="170" t="s">
        <v>64</v>
      </c>
      <c r="C152" s="168" t="s">
        <v>108</v>
      </c>
      <c r="D152" s="168" t="s">
        <v>66</v>
      </c>
      <c r="E152" s="167" t="str">
        <f>CONCATENATE(SUM('Раздел 2'!O17:O17),"&lt;=",SUM('Раздел 2'!G17:G17))</f>
        <v>0&lt;=0</v>
      </c>
      <c r="F152" s="167"/>
    </row>
    <row r="153" spans="1:6" ht="12.75">
      <c r="A153" s="169">
        <f>IF((SUM('Раздел 2'!F18:F18)=0),"","Неверно!")</f>
      </c>
      <c r="B153" s="170" t="s">
        <v>109</v>
      </c>
      <c r="C153" s="168" t="s">
        <v>110</v>
      </c>
      <c r="D153" s="168" t="s">
        <v>111</v>
      </c>
      <c r="E153" s="167" t="str">
        <f>CONCATENATE(SUM('Раздел 2'!F18:F18),"=",0)</f>
        <v>0=0</v>
      </c>
      <c r="F153" s="167"/>
    </row>
    <row r="154" spans="1:6" ht="12.75">
      <c r="A154" s="169">
        <f>IF((SUM('Раздел 2'!F19:F19)=0),"","Неверно!")</f>
      </c>
      <c r="B154" s="170" t="s">
        <v>109</v>
      </c>
      <c r="C154" s="168" t="s">
        <v>112</v>
      </c>
      <c r="D154" s="168" t="s">
        <v>111</v>
      </c>
      <c r="E154" s="167" t="str">
        <f>CONCATENATE(SUM('Раздел 2'!F19:F19),"=",0)</f>
        <v>0=0</v>
      </c>
      <c r="F154" s="167"/>
    </row>
    <row r="155" spans="1:6" ht="12.75">
      <c r="A155" s="169">
        <f>IF((SUM('Раздел 2'!F15:F15)=0),"","Неверно!")</f>
      </c>
      <c r="B155" s="170" t="s">
        <v>109</v>
      </c>
      <c r="C155" s="168" t="s">
        <v>113</v>
      </c>
      <c r="D155" s="168" t="s">
        <v>111</v>
      </c>
      <c r="E155" s="167" t="str">
        <f>CONCATENATE(SUM('Раздел 2'!F15:F15),"=",0)</f>
        <v>0=0</v>
      </c>
      <c r="F155" s="167"/>
    </row>
    <row r="156" spans="1:6" ht="12.75">
      <c r="A156" s="169">
        <f>IF((SUM('Раздел 2'!F16:F16)=0),"","Неверно!")</f>
      </c>
      <c r="B156" s="170" t="s">
        <v>109</v>
      </c>
      <c r="C156" s="168" t="s">
        <v>114</v>
      </c>
      <c r="D156" s="168" t="s">
        <v>111</v>
      </c>
      <c r="E156" s="167" t="str">
        <f>CONCATENATE(SUM('Раздел 2'!F16:F16),"=",0)</f>
        <v>0=0</v>
      </c>
      <c r="F156" s="167"/>
    </row>
    <row r="157" spans="1:6" ht="12.75">
      <c r="A157" s="169">
        <f>IF((SUM('Раздел 2'!F17:F17)=0),"","Неверно!")</f>
      </c>
      <c r="B157" s="170" t="s">
        <v>109</v>
      </c>
      <c r="C157" s="168" t="s">
        <v>115</v>
      </c>
      <c r="D157" s="168" t="s">
        <v>111</v>
      </c>
      <c r="E157" s="167" t="str">
        <f>CONCATENATE(SUM('Раздел 2'!F17:F17),"=",0)</f>
        <v>0=0</v>
      </c>
      <c r="F157" s="167"/>
    </row>
    <row r="158" spans="1:6" ht="12.75">
      <c r="A158" s="169">
        <f>IF((SUM('Раздел 2'!N33:N33)=0),"","Неверно!")</f>
      </c>
      <c r="B158" s="170" t="s">
        <v>116</v>
      </c>
      <c r="C158" s="168" t="s">
        <v>117</v>
      </c>
      <c r="D158" s="168" t="s">
        <v>118</v>
      </c>
      <c r="E158" s="167" t="str">
        <f>CONCATENATE(SUM('Раздел 2'!N33:N33),"=",0)</f>
        <v>0=0</v>
      </c>
      <c r="F158" s="167"/>
    </row>
    <row r="159" spans="1:6" ht="12.75">
      <c r="A159" s="169">
        <f>IF((SUM('Раздел 3'!L8:L8)&lt;=SUM('Раздел 3'!C8:C8)),"","Неверно!")</f>
      </c>
      <c r="B159" s="170" t="s">
        <v>119</v>
      </c>
      <c r="C159" s="168" t="s">
        <v>120</v>
      </c>
      <c r="D159" s="168" t="s">
        <v>121</v>
      </c>
      <c r="E159" s="167" t="str">
        <f>CONCATENATE(SUM('Раздел 3'!L8:L8),"&lt;=",SUM('Раздел 3'!C8:C8))</f>
        <v>0&lt;=0</v>
      </c>
      <c r="F159" s="167"/>
    </row>
    <row r="160" spans="1:6" ht="12.75">
      <c r="A160" s="169">
        <f>IF((SUM('Раздел 3'!L17:L17)&lt;=SUM('Раздел 3'!C17:C17)),"","Неверно!")</f>
      </c>
      <c r="B160" s="170" t="s">
        <v>119</v>
      </c>
      <c r="C160" s="168" t="s">
        <v>122</v>
      </c>
      <c r="D160" s="168" t="s">
        <v>121</v>
      </c>
      <c r="E160" s="167" t="str">
        <f>CONCATENATE(SUM('Раздел 3'!L17:L17),"&lt;=",SUM('Раздел 3'!C17:C17))</f>
        <v>0&lt;=0</v>
      </c>
      <c r="F160" s="167"/>
    </row>
    <row r="161" spans="1:6" ht="12.75">
      <c r="A161" s="169">
        <f>IF((SUM('Раздел 3'!L18:L18)&lt;=SUM('Раздел 3'!C18:C18)),"","Неверно!")</f>
      </c>
      <c r="B161" s="170" t="s">
        <v>119</v>
      </c>
      <c r="C161" s="168" t="s">
        <v>123</v>
      </c>
      <c r="D161" s="168" t="s">
        <v>121</v>
      </c>
      <c r="E161" s="167" t="str">
        <f>CONCATENATE(SUM('Раздел 3'!L18:L18),"&lt;=",SUM('Раздел 3'!C18:C18))</f>
        <v>0&lt;=0</v>
      </c>
      <c r="F161" s="167"/>
    </row>
    <row r="162" spans="1:6" ht="12.75">
      <c r="A162" s="169">
        <f>IF((SUM('Раздел 3'!L19:L19)&lt;=SUM('Раздел 3'!C19:C19)),"","Неверно!")</f>
      </c>
      <c r="B162" s="170" t="s">
        <v>119</v>
      </c>
      <c r="C162" s="168" t="s">
        <v>124</v>
      </c>
      <c r="D162" s="168" t="s">
        <v>121</v>
      </c>
      <c r="E162" s="167" t="str">
        <f>CONCATENATE(SUM('Раздел 3'!L19:L19),"&lt;=",SUM('Раздел 3'!C19:C19))</f>
        <v>0&lt;=0</v>
      </c>
      <c r="F162" s="167"/>
    </row>
    <row r="163" spans="1:6" ht="12.75">
      <c r="A163" s="169">
        <f>IF((SUM('Раздел 3'!L20:L20)&lt;=SUM('Раздел 3'!C20:C20)),"","Неверно!")</f>
      </c>
      <c r="B163" s="170" t="s">
        <v>119</v>
      </c>
      <c r="C163" s="168" t="s">
        <v>125</v>
      </c>
      <c r="D163" s="168" t="s">
        <v>121</v>
      </c>
      <c r="E163" s="167" t="str">
        <f>CONCATENATE(SUM('Раздел 3'!L20:L20),"&lt;=",SUM('Раздел 3'!C20:C20))</f>
        <v>0&lt;=0</v>
      </c>
      <c r="F163" s="167"/>
    </row>
    <row r="164" spans="1:6" ht="12.75">
      <c r="A164" s="169">
        <f>IF((SUM('Раздел 3'!L21:L21)&lt;=SUM('Раздел 3'!C21:C21)),"","Неверно!")</f>
      </c>
      <c r="B164" s="170" t="s">
        <v>119</v>
      </c>
      <c r="C164" s="168" t="s">
        <v>126</v>
      </c>
      <c r="D164" s="168" t="s">
        <v>121</v>
      </c>
      <c r="E164" s="167" t="str">
        <f>CONCATENATE(SUM('Раздел 3'!L21:L21),"&lt;=",SUM('Раздел 3'!C21:C21))</f>
        <v>0&lt;=0</v>
      </c>
      <c r="F164" s="167"/>
    </row>
    <row r="165" spans="1:6" ht="12.75">
      <c r="A165" s="169">
        <f>IF((SUM('Раздел 3'!L22:L22)&lt;=SUM('Раздел 3'!C22:C22)),"","Неверно!")</f>
      </c>
      <c r="B165" s="170" t="s">
        <v>119</v>
      </c>
      <c r="C165" s="168" t="s">
        <v>127</v>
      </c>
      <c r="D165" s="168" t="s">
        <v>121</v>
      </c>
      <c r="E165" s="167" t="str">
        <f>CONCATENATE(SUM('Раздел 3'!L22:L22),"&lt;=",SUM('Раздел 3'!C22:C22))</f>
        <v>0&lt;=0</v>
      </c>
      <c r="F165" s="167"/>
    </row>
    <row r="166" spans="1:6" ht="12.75">
      <c r="A166" s="169">
        <f>IF((SUM('Раздел 3'!L23:L23)&lt;=SUM('Раздел 3'!C23:C23)),"","Неверно!")</f>
      </c>
      <c r="B166" s="170" t="s">
        <v>119</v>
      </c>
      <c r="C166" s="168" t="s">
        <v>128</v>
      </c>
      <c r="D166" s="168" t="s">
        <v>121</v>
      </c>
      <c r="E166" s="167" t="str">
        <f>CONCATENATE(SUM('Раздел 3'!L23:L23),"&lt;=",SUM('Раздел 3'!C23:C23))</f>
        <v>0&lt;=0</v>
      </c>
      <c r="F166" s="167"/>
    </row>
    <row r="167" spans="1:6" ht="12.75">
      <c r="A167" s="169">
        <f>IF((SUM('Раздел 3'!L24:L24)&lt;=SUM('Раздел 3'!C24:C24)),"","Неверно!")</f>
      </c>
      <c r="B167" s="170" t="s">
        <v>119</v>
      </c>
      <c r="C167" s="168" t="s">
        <v>129</v>
      </c>
      <c r="D167" s="168" t="s">
        <v>121</v>
      </c>
      <c r="E167" s="167" t="str">
        <f>CONCATENATE(SUM('Раздел 3'!L24:L24),"&lt;=",SUM('Раздел 3'!C24:C24))</f>
        <v>0&lt;=0</v>
      </c>
      <c r="F167" s="167"/>
    </row>
    <row r="168" spans="1:6" ht="12.75">
      <c r="A168" s="169">
        <f>IF((SUM('Раздел 3'!L25:L25)&lt;=SUM('Раздел 3'!C25:C25)),"","Неверно!")</f>
      </c>
      <c r="B168" s="170" t="s">
        <v>119</v>
      </c>
      <c r="C168" s="168" t="s">
        <v>130</v>
      </c>
      <c r="D168" s="168" t="s">
        <v>121</v>
      </c>
      <c r="E168" s="167" t="str">
        <f>CONCATENATE(SUM('Раздел 3'!L25:L25),"&lt;=",SUM('Раздел 3'!C25:C25))</f>
        <v>0&lt;=4</v>
      </c>
      <c r="F168" s="167"/>
    </row>
    <row r="169" spans="1:6" ht="12.75">
      <c r="A169" s="169">
        <f>IF((SUM('Раздел 3'!L26:L26)&lt;=SUM('Раздел 3'!C26:C26)),"","Неверно!")</f>
      </c>
      <c r="B169" s="170" t="s">
        <v>119</v>
      </c>
      <c r="C169" s="168" t="s">
        <v>131</v>
      </c>
      <c r="D169" s="168" t="s">
        <v>121</v>
      </c>
      <c r="E169" s="167" t="str">
        <f>CONCATENATE(SUM('Раздел 3'!L26:L26),"&lt;=",SUM('Раздел 3'!C26:C26))</f>
        <v>0&lt;=4</v>
      </c>
      <c r="F169" s="167"/>
    </row>
    <row r="170" spans="1:6" ht="12.75">
      <c r="A170" s="169">
        <f>IF((SUM('Раздел 3'!L9:L9)&lt;=SUM('Раздел 3'!C9:C9)),"","Неверно!")</f>
      </c>
      <c r="B170" s="170" t="s">
        <v>119</v>
      </c>
      <c r="C170" s="168" t="s">
        <v>132</v>
      </c>
      <c r="D170" s="168" t="s">
        <v>121</v>
      </c>
      <c r="E170" s="167" t="str">
        <f>CONCATENATE(SUM('Раздел 3'!L9:L9),"&lt;=",SUM('Раздел 3'!C9:C9))</f>
        <v>0&lt;=0</v>
      </c>
      <c r="F170" s="167"/>
    </row>
    <row r="171" spans="1:6" ht="12.75">
      <c r="A171" s="169">
        <f>IF((SUM('Раздел 3'!L27:L27)&lt;=SUM('Раздел 3'!C27:C27)),"","Неверно!")</f>
      </c>
      <c r="B171" s="170" t="s">
        <v>119</v>
      </c>
      <c r="C171" s="168" t="s">
        <v>133</v>
      </c>
      <c r="D171" s="168" t="s">
        <v>121</v>
      </c>
      <c r="E171" s="167" t="str">
        <f>CONCATENATE(SUM('Раздел 3'!L27:L27),"&lt;=",SUM('Раздел 3'!C27:C27))</f>
        <v>0&lt;=0</v>
      </c>
      <c r="F171" s="167"/>
    </row>
    <row r="172" spans="1:6" ht="12.75">
      <c r="A172" s="169">
        <f>IF((SUM('Раздел 3'!L28:L28)&lt;=SUM('Раздел 3'!C28:C28)),"","Неверно!")</f>
      </c>
      <c r="B172" s="170" t="s">
        <v>119</v>
      </c>
      <c r="C172" s="168" t="s">
        <v>134</v>
      </c>
      <c r="D172" s="168" t="s">
        <v>121</v>
      </c>
      <c r="E172" s="167" t="str">
        <f>CONCATENATE(SUM('Раздел 3'!L28:L28),"&lt;=",SUM('Раздел 3'!C28:C28))</f>
        <v>0&lt;=0</v>
      </c>
      <c r="F172" s="167"/>
    </row>
    <row r="173" spans="1:6" ht="12.75">
      <c r="A173" s="169">
        <f>IF((SUM('Раздел 3'!L29:L29)&lt;=SUM('Раздел 3'!C29:C29)),"","Неверно!")</f>
      </c>
      <c r="B173" s="170" t="s">
        <v>119</v>
      </c>
      <c r="C173" s="168" t="s">
        <v>135</v>
      </c>
      <c r="D173" s="168" t="s">
        <v>121</v>
      </c>
      <c r="E173" s="167" t="str">
        <f>CONCATENATE(SUM('Раздел 3'!L29:L29),"&lt;=",SUM('Раздел 3'!C29:C29))</f>
        <v>0&lt;=0</v>
      </c>
      <c r="F173" s="167"/>
    </row>
    <row r="174" spans="1:6" ht="12.75">
      <c r="A174" s="169">
        <f>IF((SUM('Раздел 3'!L30:L30)&lt;=SUM('Раздел 3'!C30:C30)),"","Неверно!")</f>
      </c>
      <c r="B174" s="170" t="s">
        <v>119</v>
      </c>
      <c r="C174" s="168" t="s">
        <v>136</v>
      </c>
      <c r="D174" s="168" t="s">
        <v>121</v>
      </c>
      <c r="E174" s="167" t="str">
        <f>CONCATENATE(SUM('Раздел 3'!L30:L30),"&lt;=",SUM('Раздел 3'!C30:C30))</f>
        <v>0&lt;=0</v>
      </c>
      <c r="F174" s="167"/>
    </row>
    <row r="175" spans="1:6" ht="12.75">
      <c r="A175" s="169">
        <f>IF((SUM('Раздел 3'!L31:L31)&lt;=SUM('Раздел 3'!C31:C31)),"","Неверно!")</f>
      </c>
      <c r="B175" s="170" t="s">
        <v>119</v>
      </c>
      <c r="C175" s="168" t="s">
        <v>137</v>
      </c>
      <c r="D175" s="168" t="s">
        <v>121</v>
      </c>
      <c r="E175" s="167" t="str">
        <f>CONCATENATE(SUM('Раздел 3'!L31:L31),"&lt;=",SUM('Раздел 3'!C31:C31))</f>
        <v>0&lt;=0</v>
      </c>
      <c r="F175" s="167"/>
    </row>
    <row r="176" spans="1:6" ht="12.75">
      <c r="A176" s="169">
        <f>IF((SUM('Раздел 3'!L32:L32)&lt;=SUM('Раздел 3'!C32:C32)),"","Неверно!")</f>
      </c>
      <c r="B176" s="170" t="s">
        <v>119</v>
      </c>
      <c r="C176" s="168" t="s">
        <v>138</v>
      </c>
      <c r="D176" s="168" t="s">
        <v>121</v>
      </c>
      <c r="E176" s="167" t="str">
        <f>CONCATENATE(SUM('Раздел 3'!L32:L32),"&lt;=",SUM('Раздел 3'!C32:C32))</f>
        <v>0&lt;=0</v>
      </c>
      <c r="F176" s="167"/>
    </row>
    <row r="177" spans="1:6" ht="12.75">
      <c r="A177" s="169">
        <f>IF((SUM('Раздел 3'!L33:L33)&lt;=SUM('Раздел 3'!C33:C33)),"","Неверно!")</f>
      </c>
      <c r="B177" s="170" t="s">
        <v>119</v>
      </c>
      <c r="C177" s="168" t="s">
        <v>139</v>
      </c>
      <c r="D177" s="168" t="s">
        <v>121</v>
      </c>
      <c r="E177" s="167" t="str">
        <f>CONCATENATE(SUM('Раздел 3'!L33:L33),"&lt;=",SUM('Раздел 3'!C33:C33))</f>
        <v>0&lt;=0</v>
      </c>
      <c r="F177" s="167"/>
    </row>
    <row r="178" spans="1:6" ht="12.75">
      <c r="A178" s="169">
        <f>IF((SUM('Раздел 3'!L34:L34)&lt;=SUM('Раздел 3'!C34:C34)),"","Неверно!")</f>
      </c>
      <c r="B178" s="170" t="s">
        <v>119</v>
      </c>
      <c r="C178" s="168" t="s">
        <v>140</v>
      </c>
      <c r="D178" s="168" t="s">
        <v>121</v>
      </c>
      <c r="E178" s="167" t="str">
        <f>CONCATENATE(SUM('Раздел 3'!L34:L34),"&lt;=",SUM('Раздел 3'!C34:C34))</f>
        <v>0&lt;=0</v>
      </c>
      <c r="F178" s="167"/>
    </row>
    <row r="179" spans="1:6" ht="12.75">
      <c r="A179" s="169">
        <f>IF((SUM('Раздел 3'!L35:L35)&lt;=SUM('Раздел 3'!C35:C35)),"","Неверно!")</f>
      </c>
      <c r="B179" s="170" t="s">
        <v>119</v>
      </c>
      <c r="C179" s="168" t="s">
        <v>141</v>
      </c>
      <c r="D179" s="168" t="s">
        <v>121</v>
      </c>
      <c r="E179" s="167" t="str">
        <f>CONCATENATE(SUM('Раздел 3'!L35:L35),"&lt;=",SUM('Раздел 3'!C35:C35))</f>
        <v>0&lt;=0</v>
      </c>
      <c r="F179" s="167"/>
    </row>
    <row r="180" spans="1:6" ht="12.75">
      <c r="A180" s="169">
        <f>IF((SUM('Раздел 3'!L36:L36)&lt;=SUM('Раздел 3'!C36:C36)),"","Неверно!")</f>
      </c>
      <c r="B180" s="170" t="s">
        <v>119</v>
      </c>
      <c r="C180" s="168" t="s">
        <v>142</v>
      </c>
      <c r="D180" s="168" t="s">
        <v>121</v>
      </c>
      <c r="E180" s="167" t="str">
        <f>CONCATENATE(SUM('Раздел 3'!L36:L36),"&lt;=",SUM('Раздел 3'!C36:C36))</f>
        <v>0&lt;=0</v>
      </c>
      <c r="F180" s="167"/>
    </row>
    <row r="181" spans="1:6" ht="12.75">
      <c r="A181" s="169">
        <f>IF((SUM('Раздел 3'!L10:L10)&lt;=SUM('Раздел 3'!C10:C10)),"","Неверно!")</f>
      </c>
      <c r="B181" s="170" t="s">
        <v>119</v>
      </c>
      <c r="C181" s="168" t="s">
        <v>143</v>
      </c>
      <c r="D181" s="168" t="s">
        <v>121</v>
      </c>
      <c r="E181" s="167" t="str">
        <f>CONCATENATE(SUM('Раздел 3'!L10:L10),"&lt;=",SUM('Раздел 3'!C10:C10))</f>
        <v>0&lt;=0</v>
      </c>
      <c r="F181" s="167"/>
    </row>
    <row r="182" spans="1:6" ht="12.75">
      <c r="A182" s="169">
        <f>IF((SUM('Раздел 3'!L37:L37)&lt;=SUM('Раздел 3'!C37:C37)),"","Неверно!")</f>
      </c>
      <c r="B182" s="170" t="s">
        <v>119</v>
      </c>
      <c r="C182" s="168" t="s">
        <v>144</v>
      </c>
      <c r="D182" s="168" t="s">
        <v>121</v>
      </c>
      <c r="E182" s="167" t="str">
        <f>CONCATENATE(SUM('Раздел 3'!L37:L37),"&lt;=",SUM('Раздел 3'!C37:C37))</f>
        <v>0&lt;=0</v>
      </c>
      <c r="F182" s="167"/>
    </row>
    <row r="183" spans="1:6" ht="12.75">
      <c r="A183" s="169">
        <f>IF((SUM('Раздел 3'!L38:L38)&lt;=SUM('Раздел 3'!C38:C38)),"","Неверно!")</f>
      </c>
      <c r="B183" s="170" t="s">
        <v>119</v>
      </c>
      <c r="C183" s="168" t="s">
        <v>145</v>
      </c>
      <c r="D183" s="168" t="s">
        <v>121</v>
      </c>
      <c r="E183" s="167" t="str">
        <f>CONCATENATE(SUM('Раздел 3'!L38:L38),"&lt;=",SUM('Раздел 3'!C38:C38))</f>
        <v>0&lt;=0</v>
      </c>
      <c r="F183" s="167"/>
    </row>
    <row r="184" spans="1:6" ht="12.75">
      <c r="A184" s="169">
        <f>IF((SUM('Раздел 3'!L39:L39)&lt;=SUM('Раздел 3'!C39:C39)),"","Неверно!")</f>
      </c>
      <c r="B184" s="170" t="s">
        <v>119</v>
      </c>
      <c r="C184" s="168" t="s">
        <v>146</v>
      </c>
      <c r="D184" s="168" t="s">
        <v>121</v>
      </c>
      <c r="E184" s="167" t="str">
        <f>CONCATENATE(SUM('Раздел 3'!L39:L39),"&lt;=",SUM('Раздел 3'!C39:C39))</f>
        <v>0&lt;=0</v>
      </c>
      <c r="F184" s="167"/>
    </row>
    <row r="185" spans="1:6" ht="12.75">
      <c r="A185" s="169">
        <f>IF((SUM('Раздел 3'!L40:L40)&lt;=SUM('Раздел 3'!C40:C40)),"","Неверно!")</f>
      </c>
      <c r="B185" s="170" t="s">
        <v>119</v>
      </c>
      <c r="C185" s="168" t="s">
        <v>147</v>
      </c>
      <c r="D185" s="168" t="s">
        <v>121</v>
      </c>
      <c r="E185" s="167" t="str">
        <f>CONCATENATE(SUM('Раздел 3'!L40:L40),"&lt;=",SUM('Раздел 3'!C40:C40))</f>
        <v>0&lt;=0</v>
      </c>
      <c r="F185" s="167"/>
    </row>
    <row r="186" spans="1:6" ht="12.75">
      <c r="A186" s="169">
        <f>IF((SUM('Раздел 3'!L41:L41)&lt;=SUM('Раздел 3'!C41:C41)),"","Неверно!")</f>
      </c>
      <c r="B186" s="170" t="s">
        <v>119</v>
      </c>
      <c r="C186" s="168" t="s">
        <v>148</v>
      </c>
      <c r="D186" s="168" t="s">
        <v>121</v>
      </c>
      <c r="E186" s="167" t="str">
        <f>CONCATENATE(SUM('Раздел 3'!L41:L41),"&lt;=",SUM('Раздел 3'!C41:C41))</f>
        <v>0&lt;=0</v>
      </c>
      <c r="F186" s="167"/>
    </row>
    <row r="187" spans="1:6" ht="12.75">
      <c r="A187" s="169">
        <f>IF((SUM('Раздел 3'!L42:L42)&lt;=SUM('Раздел 3'!C42:C42)),"","Неверно!")</f>
      </c>
      <c r="B187" s="170" t="s">
        <v>119</v>
      </c>
      <c r="C187" s="168" t="s">
        <v>149</v>
      </c>
      <c r="D187" s="168" t="s">
        <v>121</v>
      </c>
      <c r="E187" s="167" t="str">
        <f>CONCATENATE(SUM('Раздел 3'!L42:L42),"&lt;=",SUM('Раздел 3'!C42:C42))</f>
        <v>0&lt;=0</v>
      </c>
      <c r="F187" s="167"/>
    </row>
    <row r="188" spans="1:6" ht="12.75">
      <c r="A188" s="169">
        <f>IF((SUM('Раздел 3'!L43:L43)&lt;=SUM('Раздел 3'!C43:C43)),"","Неверно!")</f>
      </c>
      <c r="B188" s="170" t="s">
        <v>119</v>
      </c>
      <c r="C188" s="168" t="s">
        <v>150</v>
      </c>
      <c r="D188" s="168" t="s">
        <v>121</v>
      </c>
      <c r="E188" s="167" t="str">
        <f>CONCATENATE(SUM('Раздел 3'!L43:L43),"&lt;=",SUM('Раздел 3'!C43:C43))</f>
        <v>0&lt;=0</v>
      </c>
      <c r="F188" s="167"/>
    </row>
    <row r="189" spans="1:6" ht="12.75">
      <c r="A189" s="169">
        <f>IF((SUM('Раздел 3'!L44:L44)&lt;=SUM('Раздел 3'!C44:C44)),"","Неверно!")</f>
      </c>
      <c r="B189" s="170" t="s">
        <v>119</v>
      </c>
      <c r="C189" s="168" t="s">
        <v>151</v>
      </c>
      <c r="D189" s="168" t="s">
        <v>121</v>
      </c>
      <c r="E189" s="167" t="str">
        <f>CONCATENATE(SUM('Раздел 3'!L44:L44),"&lt;=",SUM('Раздел 3'!C44:C44))</f>
        <v>0&lt;=0</v>
      </c>
      <c r="F189" s="167"/>
    </row>
    <row r="190" spans="1:6" ht="12.75">
      <c r="A190" s="169">
        <f>IF((SUM('Раздел 3'!L45:L45)&lt;=SUM('Раздел 3'!C45:C45)),"","Неверно!")</f>
      </c>
      <c r="B190" s="170" t="s">
        <v>119</v>
      </c>
      <c r="C190" s="168" t="s">
        <v>152</v>
      </c>
      <c r="D190" s="168" t="s">
        <v>121</v>
      </c>
      <c r="E190" s="167" t="str">
        <f>CONCATENATE(SUM('Раздел 3'!L45:L45),"&lt;=",SUM('Раздел 3'!C45:C45))</f>
        <v>0&lt;=0</v>
      </c>
      <c r="F190" s="167"/>
    </row>
    <row r="191" spans="1:6" ht="12.75">
      <c r="A191" s="169">
        <f>IF((SUM('Раздел 3'!L46:L46)&lt;=SUM('Раздел 3'!C46:C46)),"","Неверно!")</f>
      </c>
      <c r="B191" s="170" t="s">
        <v>119</v>
      </c>
      <c r="C191" s="168" t="s">
        <v>153</v>
      </c>
      <c r="D191" s="168" t="s">
        <v>121</v>
      </c>
      <c r="E191" s="167" t="str">
        <f>CONCATENATE(SUM('Раздел 3'!L46:L46),"&lt;=",SUM('Раздел 3'!C46:C46))</f>
        <v>0&lt;=0</v>
      </c>
      <c r="F191" s="167"/>
    </row>
    <row r="192" spans="1:6" ht="12.75">
      <c r="A192" s="169">
        <f>IF((SUM('Раздел 3'!L11:L11)&lt;=SUM('Раздел 3'!C11:C11)),"","Неверно!")</f>
      </c>
      <c r="B192" s="170" t="s">
        <v>119</v>
      </c>
      <c r="C192" s="168" t="s">
        <v>154</v>
      </c>
      <c r="D192" s="168" t="s">
        <v>121</v>
      </c>
      <c r="E192" s="167" t="str">
        <f>CONCATENATE(SUM('Раздел 3'!L11:L11),"&lt;=",SUM('Раздел 3'!C11:C11))</f>
        <v>0&lt;=0</v>
      </c>
      <c r="F192" s="167"/>
    </row>
    <row r="193" spans="1:6" ht="12.75">
      <c r="A193" s="169">
        <f>IF((SUM('Раздел 3'!L47:L47)&lt;=SUM('Раздел 3'!C47:C47)),"","Неверно!")</f>
      </c>
      <c r="B193" s="170" t="s">
        <v>119</v>
      </c>
      <c r="C193" s="168" t="s">
        <v>155</v>
      </c>
      <c r="D193" s="168" t="s">
        <v>121</v>
      </c>
      <c r="E193" s="167" t="str">
        <f>CONCATENATE(SUM('Раздел 3'!L47:L47),"&lt;=",SUM('Раздел 3'!C47:C47))</f>
        <v>0&lt;=0</v>
      </c>
      <c r="F193" s="167"/>
    </row>
    <row r="194" spans="1:6" ht="12.75">
      <c r="A194" s="169">
        <f>IF((SUM('Раздел 3'!L48:L48)&lt;=SUM('Раздел 3'!C48:C48)),"","Неверно!")</f>
      </c>
      <c r="B194" s="170" t="s">
        <v>119</v>
      </c>
      <c r="C194" s="168" t="s">
        <v>156</v>
      </c>
      <c r="D194" s="168" t="s">
        <v>121</v>
      </c>
      <c r="E194" s="167" t="str">
        <f>CONCATENATE(SUM('Раздел 3'!L48:L48),"&lt;=",SUM('Раздел 3'!C48:C48))</f>
        <v>0&lt;=0</v>
      </c>
      <c r="F194" s="167"/>
    </row>
    <row r="195" spans="1:6" ht="12.75">
      <c r="A195" s="169">
        <f>IF((SUM('Раздел 3'!L49:L49)&lt;=SUM('Раздел 3'!C49:C49)),"","Неверно!")</f>
      </c>
      <c r="B195" s="170" t="s">
        <v>119</v>
      </c>
      <c r="C195" s="168" t="s">
        <v>157</v>
      </c>
      <c r="D195" s="168" t="s">
        <v>121</v>
      </c>
      <c r="E195" s="167" t="str">
        <f>CONCATENATE(SUM('Раздел 3'!L49:L49),"&lt;=",SUM('Раздел 3'!C49:C49))</f>
        <v>0&lt;=0</v>
      </c>
      <c r="F195" s="167"/>
    </row>
    <row r="196" spans="1:6" ht="12.75">
      <c r="A196" s="169">
        <f>IF((SUM('Раздел 3'!L50:L50)&lt;=SUM('Раздел 3'!C50:C50)),"","Неверно!")</f>
      </c>
      <c r="B196" s="170" t="s">
        <v>119</v>
      </c>
      <c r="C196" s="168" t="s">
        <v>158</v>
      </c>
      <c r="D196" s="168" t="s">
        <v>121</v>
      </c>
      <c r="E196" s="167" t="str">
        <f>CONCATENATE(SUM('Раздел 3'!L50:L50),"&lt;=",SUM('Раздел 3'!C50:C50))</f>
        <v>0&lt;=0</v>
      </c>
      <c r="F196" s="167"/>
    </row>
    <row r="197" spans="1:6" ht="12.75">
      <c r="A197" s="169">
        <f>IF((SUM('Раздел 3'!L51:L51)&lt;=SUM('Раздел 3'!C51:C51)),"","Неверно!")</f>
      </c>
      <c r="B197" s="170" t="s">
        <v>119</v>
      </c>
      <c r="C197" s="168" t="s">
        <v>159</v>
      </c>
      <c r="D197" s="168" t="s">
        <v>121</v>
      </c>
      <c r="E197" s="167" t="str">
        <f>CONCATENATE(SUM('Раздел 3'!L51:L51),"&lt;=",SUM('Раздел 3'!C51:C51))</f>
        <v>0&lt;=0</v>
      </c>
      <c r="F197" s="167"/>
    </row>
    <row r="198" spans="1:6" ht="12.75">
      <c r="A198" s="169">
        <f>IF((SUM('Раздел 3'!L52:L52)&lt;=SUM('Раздел 3'!C52:C52)),"","Неверно!")</f>
      </c>
      <c r="B198" s="170" t="s">
        <v>119</v>
      </c>
      <c r="C198" s="168" t="s">
        <v>160</v>
      </c>
      <c r="D198" s="168" t="s">
        <v>121</v>
      </c>
      <c r="E198" s="167" t="str">
        <f>CONCATENATE(SUM('Раздел 3'!L52:L52),"&lt;=",SUM('Раздел 3'!C52:C52))</f>
        <v>0&lt;=0</v>
      </c>
      <c r="F198" s="167"/>
    </row>
    <row r="199" spans="1:6" ht="12.75">
      <c r="A199" s="169">
        <f>IF((SUM('Раздел 3'!L53:L53)&lt;=SUM('Раздел 3'!C53:C53)),"","Неверно!")</f>
      </c>
      <c r="B199" s="170" t="s">
        <v>119</v>
      </c>
      <c r="C199" s="168" t="s">
        <v>161</v>
      </c>
      <c r="D199" s="168" t="s">
        <v>121</v>
      </c>
      <c r="E199" s="167" t="str">
        <f>CONCATENATE(SUM('Раздел 3'!L53:L53),"&lt;=",SUM('Раздел 3'!C53:C53))</f>
        <v>0&lt;=0</v>
      </c>
      <c r="F199" s="167"/>
    </row>
    <row r="200" spans="1:6" ht="12.75">
      <c r="A200" s="169">
        <f>IF((SUM('Раздел 3'!L54:L54)&lt;=SUM('Раздел 3'!C54:C54)),"","Неверно!")</f>
      </c>
      <c r="B200" s="170" t="s">
        <v>119</v>
      </c>
      <c r="C200" s="168" t="s">
        <v>162</v>
      </c>
      <c r="D200" s="168" t="s">
        <v>121</v>
      </c>
      <c r="E200" s="167" t="str">
        <f>CONCATENATE(SUM('Раздел 3'!L54:L54),"&lt;=",SUM('Раздел 3'!C54:C54))</f>
        <v>0&lt;=0</v>
      </c>
      <c r="F200" s="167"/>
    </row>
    <row r="201" spans="1:6" ht="12.75">
      <c r="A201" s="169">
        <f>IF((SUM('Раздел 3'!L55:L55)&lt;=SUM('Раздел 3'!C55:C55)),"","Неверно!")</f>
      </c>
      <c r="B201" s="170" t="s">
        <v>119</v>
      </c>
      <c r="C201" s="168" t="s">
        <v>163</v>
      </c>
      <c r="D201" s="168" t="s">
        <v>121</v>
      </c>
      <c r="E201" s="167" t="str">
        <f>CONCATENATE(SUM('Раздел 3'!L55:L55),"&lt;=",SUM('Раздел 3'!C55:C55))</f>
        <v>0&lt;=0</v>
      </c>
      <c r="F201" s="167"/>
    </row>
    <row r="202" spans="1:6" ht="12.75">
      <c r="A202" s="169">
        <f>IF((SUM('Раздел 3'!L56:L56)&lt;=SUM('Раздел 3'!C56:C56)),"","Неверно!")</f>
      </c>
      <c r="B202" s="170" t="s">
        <v>119</v>
      </c>
      <c r="C202" s="168" t="s">
        <v>164</v>
      </c>
      <c r="D202" s="168" t="s">
        <v>121</v>
      </c>
      <c r="E202" s="167" t="str">
        <f>CONCATENATE(SUM('Раздел 3'!L56:L56),"&lt;=",SUM('Раздел 3'!C56:C56))</f>
        <v>0&lt;=0</v>
      </c>
      <c r="F202" s="167"/>
    </row>
    <row r="203" spans="1:6" ht="12.75">
      <c r="A203" s="169">
        <f>IF((SUM('Раздел 3'!L12:L12)&lt;=SUM('Раздел 3'!C12:C12)),"","Неверно!")</f>
      </c>
      <c r="B203" s="170" t="s">
        <v>119</v>
      </c>
      <c r="C203" s="168" t="s">
        <v>165</v>
      </c>
      <c r="D203" s="168" t="s">
        <v>121</v>
      </c>
      <c r="E203" s="167" t="str">
        <f>CONCATENATE(SUM('Раздел 3'!L12:L12),"&lt;=",SUM('Раздел 3'!C12:C12))</f>
        <v>0&lt;=0</v>
      </c>
      <c r="F203" s="167"/>
    </row>
    <row r="204" spans="1:6" ht="12.75">
      <c r="A204" s="169">
        <f>IF((SUM('Раздел 3'!L57:L57)&lt;=SUM('Раздел 3'!C57:C57)),"","Неверно!")</f>
      </c>
      <c r="B204" s="170" t="s">
        <v>119</v>
      </c>
      <c r="C204" s="168" t="s">
        <v>166</v>
      </c>
      <c r="D204" s="168" t="s">
        <v>121</v>
      </c>
      <c r="E204" s="167" t="str">
        <f>CONCATENATE(SUM('Раздел 3'!L57:L57),"&lt;=",SUM('Раздел 3'!C57:C57))</f>
        <v>0&lt;=0</v>
      </c>
      <c r="F204" s="167"/>
    </row>
    <row r="205" spans="1:6" ht="12.75">
      <c r="A205" s="169">
        <f>IF((SUM('Раздел 3'!L58:L58)&lt;=SUM('Раздел 3'!C58:C58)),"","Неверно!")</f>
      </c>
      <c r="B205" s="170" t="s">
        <v>119</v>
      </c>
      <c r="C205" s="168" t="s">
        <v>167</v>
      </c>
      <c r="D205" s="168" t="s">
        <v>121</v>
      </c>
      <c r="E205" s="167" t="str">
        <f>CONCATENATE(SUM('Раздел 3'!L58:L58),"&lt;=",SUM('Раздел 3'!C58:C58))</f>
        <v>0&lt;=0</v>
      </c>
      <c r="F205" s="167"/>
    </row>
    <row r="206" spans="1:6" ht="12.75">
      <c r="A206" s="169">
        <f>IF((SUM('Раздел 3'!L59:L59)&lt;=SUM('Раздел 3'!C59:C59)),"","Неверно!")</f>
      </c>
      <c r="B206" s="170" t="s">
        <v>119</v>
      </c>
      <c r="C206" s="168" t="s">
        <v>168</v>
      </c>
      <c r="D206" s="168" t="s">
        <v>121</v>
      </c>
      <c r="E206" s="167" t="str">
        <f>CONCATENATE(SUM('Раздел 3'!L59:L59),"&lt;=",SUM('Раздел 3'!C59:C59))</f>
        <v>0&lt;=0</v>
      </c>
      <c r="F206" s="167"/>
    </row>
    <row r="207" spans="1:6" ht="12.75">
      <c r="A207" s="169">
        <f>IF((SUM('Раздел 3'!L60:L60)&lt;=SUM('Раздел 3'!C60:C60)),"","Неверно!")</f>
      </c>
      <c r="B207" s="170" t="s">
        <v>119</v>
      </c>
      <c r="C207" s="168" t="s">
        <v>169</v>
      </c>
      <c r="D207" s="168" t="s">
        <v>121</v>
      </c>
      <c r="E207" s="167" t="str">
        <f>CONCATENATE(SUM('Раздел 3'!L60:L60),"&lt;=",SUM('Раздел 3'!C60:C60))</f>
        <v>0&lt;=0</v>
      </c>
      <c r="F207" s="167"/>
    </row>
    <row r="208" spans="1:6" ht="12.75">
      <c r="A208" s="169">
        <f>IF((SUM('Раздел 3'!L61:L61)&lt;=SUM('Раздел 3'!C61:C61)),"","Неверно!")</f>
      </c>
      <c r="B208" s="170" t="s">
        <v>119</v>
      </c>
      <c r="C208" s="168" t="s">
        <v>170</v>
      </c>
      <c r="D208" s="168" t="s">
        <v>121</v>
      </c>
      <c r="E208" s="167" t="str">
        <f>CONCATENATE(SUM('Раздел 3'!L61:L61),"&lt;=",SUM('Раздел 3'!C61:C61))</f>
        <v>0&lt;=0</v>
      </c>
      <c r="F208" s="167"/>
    </row>
    <row r="209" spans="1:6" ht="12.75">
      <c r="A209" s="169">
        <f>IF((SUM('Раздел 3'!L62:L62)&lt;=SUM('Раздел 3'!C62:C62)),"","Неверно!")</f>
      </c>
      <c r="B209" s="170" t="s">
        <v>119</v>
      </c>
      <c r="C209" s="168" t="s">
        <v>171</v>
      </c>
      <c r="D209" s="168" t="s">
        <v>121</v>
      </c>
      <c r="E209" s="167" t="str">
        <f>CONCATENATE(SUM('Раздел 3'!L62:L62),"&lt;=",SUM('Раздел 3'!C62:C62))</f>
        <v>0&lt;=0</v>
      </c>
      <c r="F209" s="167"/>
    </row>
    <row r="210" spans="1:6" ht="12.75">
      <c r="A210" s="169">
        <f>IF((SUM('Раздел 3'!L63:L63)&lt;=SUM('Раздел 3'!C63:C63)),"","Неверно!")</f>
      </c>
      <c r="B210" s="170" t="s">
        <v>119</v>
      </c>
      <c r="C210" s="168" t="s">
        <v>172</v>
      </c>
      <c r="D210" s="168" t="s">
        <v>121</v>
      </c>
      <c r="E210" s="167" t="str">
        <f>CONCATENATE(SUM('Раздел 3'!L63:L63),"&lt;=",SUM('Раздел 3'!C63:C63))</f>
        <v>0&lt;=0</v>
      </c>
      <c r="F210" s="167"/>
    </row>
    <row r="211" spans="1:6" ht="12.75">
      <c r="A211" s="169">
        <f>IF((SUM('Раздел 3'!L64:L64)&lt;=SUM('Раздел 3'!C64:C64)),"","Неверно!")</f>
      </c>
      <c r="B211" s="170" t="s">
        <v>119</v>
      </c>
      <c r="C211" s="168" t="s">
        <v>173</v>
      </c>
      <c r="D211" s="168" t="s">
        <v>121</v>
      </c>
      <c r="E211" s="167" t="str">
        <f>CONCATENATE(SUM('Раздел 3'!L64:L64),"&lt;=",SUM('Раздел 3'!C64:C64))</f>
        <v>0&lt;=0</v>
      </c>
      <c r="F211" s="167"/>
    </row>
    <row r="212" spans="1:6" ht="12.75">
      <c r="A212" s="169">
        <f>IF((SUM('Раздел 3'!L65:L65)&lt;=SUM('Раздел 3'!C65:C65)),"","Неверно!")</f>
      </c>
      <c r="B212" s="170" t="s">
        <v>119</v>
      </c>
      <c r="C212" s="168" t="s">
        <v>174</v>
      </c>
      <c r="D212" s="168" t="s">
        <v>121</v>
      </c>
      <c r="E212" s="167" t="str">
        <f>CONCATENATE(SUM('Раздел 3'!L65:L65),"&lt;=",SUM('Раздел 3'!C65:C65))</f>
        <v>0&lt;=0</v>
      </c>
      <c r="F212" s="167"/>
    </row>
    <row r="213" spans="1:6" ht="12.75">
      <c r="A213" s="169">
        <f>IF((SUM('Раздел 3'!L66:L66)&lt;=SUM('Раздел 3'!C66:C66)),"","Неверно!")</f>
      </c>
      <c r="B213" s="170" t="s">
        <v>119</v>
      </c>
      <c r="C213" s="168" t="s">
        <v>175</v>
      </c>
      <c r="D213" s="168" t="s">
        <v>121</v>
      </c>
      <c r="E213" s="167" t="str">
        <f>CONCATENATE(SUM('Раздел 3'!L66:L66),"&lt;=",SUM('Раздел 3'!C66:C66))</f>
        <v>0&lt;=7</v>
      </c>
      <c r="F213" s="167"/>
    </row>
    <row r="214" spans="1:6" ht="12.75">
      <c r="A214" s="169">
        <f>IF((SUM('Раздел 3'!L13:L13)&lt;=SUM('Раздел 3'!C13:C13)),"","Неверно!")</f>
      </c>
      <c r="B214" s="170" t="s">
        <v>119</v>
      </c>
      <c r="C214" s="168" t="s">
        <v>176</v>
      </c>
      <c r="D214" s="168" t="s">
        <v>121</v>
      </c>
      <c r="E214" s="167" t="str">
        <f>CONCATENATE(SUM('Раздел 3'!L13:L13),"&lt;=",SUM('Раздел 3'!C13:C13))</f>
        <v>0&lt;=0</v>
      </c>
      <c r="F214" s="167"/>
    </row>
    <row r="215" spans="1:6" ht="12.75">
      <c r="A215" s="169">
        <f>IF((SUM('Раздел 3'!L67:L67)&lt;=SUM('Раздел 3'!C67:C67)),"","Неверно!")</f>
      </c>
      <c r="B215" s="170" t="s">
        <v>119</v>
      </c>
      <c r="C215" s="168" t="s">
        <v>177</v>
      </c>
      <c r="D215" s="168" t="s">
        <v>121</v>
      </c>
      <c r="E215" s="167" t="str">
        <f>CONCATENATE(SUM('Раздел 3'!L67:L67),"&lt;=",SUM('Раздел 3'!C67:C67))</f>
        <v>0&lt;=7</v>
      </c>
      <c r="F215" s="167"/>
    </row>
    <row r="216" spans="1:6" ht="12.75">
      <c r="A216" s="169">
        <f>IF((SUM('Раздел 3'!L14:L14)&lt;=SUM('Раздел 3'!C14:C14)),"","Неверно!")</f>
      </c>
      <c r="B216" s="170" t="s">
        <v>119</v>
      </c>
      <c r="C216" s="168" t="s">
        <v>178</v>
      </c>
      <c r="D216" s="168" t="s">
        <v>121</v>
      </c>
      <c r="E216" s="167" t="str">
        <f>CONCATENATE(SUM('Раздел 3'!L14:L14),"&lt;=",SUM('Раздел 3'!C14:C14))</f>
        <v>0&lt;=0</v>
      </c>
      <c r="F216" s="167"/>
    </row>
    <row r="217" spans="1:6" ht="12.75">
      <c r="A217" s="169">
        <f>IF((SUM('Раздел 3'!L15:L15)&lt;=SUM('Раздел 3'!C15:C15)),"","Неверно!")</f>
      </c>
      <c r="B217" s="170" t="s">
        <v>119</v>
      </c>
      <c r="C217" s="168" t="s">
        <v>179</v>
      </c>
      <c r="D217" s="168" t="s">
        <v>121</v>
      </c>
      <c r="E217" s="167" t="str">
        <f>CONCATENATE(SUM('Раздел 3'!L15:L15),"&lt;=",SUM('Раздел 3'!C15:C15))</f>
        <v>0&lt;=0</v>
      </c>
      <c r="F217" s="167"/>
    </row>
    <row r="218" spans="1:6" ht="12.75">
      <c r="A218" s="169">
        <f>IF((SUM('Раздел 3'!L16:L16)&lt;=SUM('Раздел 3'!C16:C16)),"","Неверно!")</f>
      </c>
      <c r="B218" s="170" t="s">
        <v>119</v>
      </c>
      <c r="C218" s="168" t="s">
        <v>180</v>
      </c>
      <c r="D218" s="168" t="s">
        <v>121</v>
      </c>
      <c r="E218" s="167" t="str">
        <f>CONCATENATE(SUM('Раздел 3'!L16:L16),"&lt;=",SUM('Раздел 3'!C16:C16))</f>
        <v>0&lt;=0</v>
      </c>
      <c r="F218" s="167"/>
    </row>
    <row r="219" spans="1:6" ht="12.75">
      <c r="A219" s="169">
        <f>IF((SUM('Раздел 3'!K9:K9)&lt;=SUM('Раздел 2'!C10:C10)),"","Неверно!")</f>
      </c>
      <c r="B219" s="170" t="s">
        <v>181</v>
      </c>
      <c r="C219" s="168" t="s">
        <v>182</v>
      </c>
      <c r="D219" s="168" t="s">
        <v>183</v>
      </c>
      <c r="E219" s="167" t="str">
        <f>CONCATENATE(SUM('Раздел 3'!K9:K9),"&lt;=",SUM('Раздел 2'!C10:C10))</f>
        <v>0&lt;=0</v>
      </c>
      <c r="F219" s="167"/>
    </row>
    <row r="220" spans="1:6" ht="38.25">
      <c r="A220" s="169">
        <f>IF((SUM('Раздел 1'!C67:C67)=SUM('Раздел 1'!C8:C9)+SUM('Раздел 1'!C24:C25)+SUM('Раздел 1'!C29:C35)+SUM('Раздел 1'!C40:C66)),"","Неверно!")</f>
      </c>
      <c r="B220" s="170" t="s">
        <v>184</v>
      </c>
      <c r="C220" s="168" t="s">
        <v>185</v>
      </c>
      <c r="D220" s="168" t="s">
        <v>186</v>
      </c>
      <c r="E220" s="167" t="str">
        <f>CONCATENATE(SUM('Раздел 1'!C67:C67),"=",SUM('Раздел 1'!C8:C9),"+",SUM('Раздел 1'!C24:C25),"+",SUM('Раздел 1'!C29:C35),"+",SUM('Раздел 1'!C40:C66))</f>
        <v>7=0+0+4+3</v>
      </c>
      <c r="F220" s="167" t="s">
        <v>187</v>
      </c>
    </row>
    <row r="221" spans="1:6" ht="38.25">
      <c r="A221" s="169">
        <f>IF((SUM('Раздел 1'!L67:L67)=SUM('Раздел 1'!L8:L9)+SUM('Раздел 1'!L24:L25)+SUM('Раздел 1'!L29:L35)+SUM('Раздел 1'!L40:L66)),"","Неверно!")</f>
      </c>
      <c r="B221" s="170" t="s">
        <v>184</v>
      </c>
      <c r="C221" s="168" t="s">
        <v>188</v>
      </c>
      <c r="D221" s="168" t="s">
        <v>186</v>
      </c>
      <c r="E221" s="167" t="str">
        <f>CONCATENATE(SUM('Раздел 1'!L67:L67),"=",SUM('Раздел 1'!L8:L9),"+",SUM('Раздел 1'!L24:L25),"+",SUM('Раздел 1'!L29:L35),"+",SUM('Раздел 1'!L40:L66))</f>
        <v>0=0+0+0+0</v>
      </c>
      <c r="F221" s="167" t="s">
        <v>187</v>
      </c>
    </row>
    <row r="222" spans="1:6" ht="38.25">
      <c r="A222" s="169">
        <f>IF((SUM('Раздел 1'!M67:M67)=SUM('Раздел 1'!M8:M9)+SUM('Раздел 1'!M24:M25)+SUM('Раздел 1'!M29:M35)+SUM('Раздел 1'!M40:M66)),"","Неверно!")</f>
      </c>
      <c r="B222" s="170" t="s">
        <v>184</v>
      </c>
      <c r="C222" s="168" t="s">
        <v>189</v>
      </c>
      <c r="D222" s="168" t="s">
        <v>186</v>
      </c>
      <c r="E222" s="167" t="str">
        <f>CONCATENATE(SUM('Раздел 1'!M67:M67),"=",SUM('Раздел 1'!M8:M9),"+",SUM('Раздел 1'!M24:M25),"+",SUM('Раздел 1'!M29:M35),"+",SUM('Раздел 1'!M40:M66))</f>
        <v>0=0+0+0+0</v>
      </c>
      <c r="F222" s="167" t="s">
        <v>187</v>
      </c>
    </row>
    <row r="223" spans="1:6" ht="38.25">
      <c r="A223" s="169">
        <f>IF((SUM('Раздел 1'!N67:N67)=SUM('Раздел 1'!N8:N9)+SUM('Раздел 1'!N24:N25)+SUM('Раздел 1'!N29:N35)+SUM('Раздел 1'!N40:N66)),"","Неверно!")</f>
      </c>
      <c r="B223" s="170" t="s">
        <v>184</v>
      </c>
      <c r="C223" s="168" t="s">
        <v>190</v>
      </c>
      <c r="D223" s="168" t="s">
        <v>186</v>
      </c>
      <c r="E223" s="167" t="str">
        <f>CONCATENATE(SUM('Раздел 1'!N67:N67),"=",SUM('Раздел 1'!N8:N9),"+",SUM('Раздел 1'!N24:N25),"+",SUM('Раздел 1'!N29:N35),"+",SUM('Раздел 1'!N40:N66))</f>
        <v>1=0+0+0+1</v>
      </c>
      <c r="F223" s="167" t="s">
        <v>187</v>
      </c>
    </row>
    <row r="224" spans="1:6" ht="38.25">
      <c r="A224" s="169">
        <f>IF((SUM('Раздел 1'!O67:O67)=SUM('Раздел 1'!O8:O9)+SUM('Раздел 1'!O24:O25)+SUM('Раздел 1'!O29:O35)+SUM('Раздел 1'!O40:O66)),"","Неверно!")</f>
      </c>
      <c r="B224" s="170" t="s">
        <v>184</v>
      </c>
      <c r="C224" s="168" t="s">
        <v>191</v>
      </c>
      <c r="D224" s="168" t="s">
        <v>186</v>
      </c>
      <c r="E224" s="167" t="str">
        <f>CONCATENATE(SUM('Раздел 1'!O67:O67),"=",SUM('Раздел 1'!O8:O9),"+",SUM('Раздел 1'!O24:O25),"+",SUM('Раздел 1'!O29:O35),"+",SUM('Раздел 1'!O40:O66))</f>
        <v>0=0+0+0+0</v>
      </c>
      <c r="F224" s="167" t="s">
        <v>187</v>
      </c>
    </row>
    <row r="225" spans="1:6" ht="38.25">
      <c r="A225" s="169">
        <f>IF((SUM('Раздел 1'!P67:P67)=SUM('Раздел 1'!P8:P9)+SUM('Раздел 1'!P24:P25)+SUM('Раздел 1'!P29:P35)+SUM('Раздел 1'!P40:P66)),"","Неверно!")</f>
      </c>
      <c r="B225" s="170" t="s">
        <v>184</v>
      </c>
      <c r="C225" s="168" t="s">
        <v>192</v>
      </c>
      <c r="D225" s="168" t="s">
        <v>186</v>
      </c>
      <c r="E225" s="167" t="str">
        <f>CONCATENATE(SUM('Раздел 1'!P67:P67),"=",SUM('Раздел 1'!P8:P9),"+",SUM('Раздел 1'!P24:P25),"+",SUM('Раздел 1'!P29:P35),"+",SUM('Раздел 1'!P40:P66))</f>
        <v>0=0+0+0+0</v>
      </c>
      <c r="F225" s="167" t="s">
        <v>187</v>
      </c>
    </row>
    <row r="226" spans="1:6" ht="38.25">
      <c r="A226" s="169">
        <f>IF((SUM('Раздел 1'!D67:D67)=SUM('Раздел 1'!D8:D9)+SUM('Раздел 1'!D24:D25)+SUM('Раздел 1'!D29:D35)+SUM('Раздел 1'!D40:D66)),"","Неверно!")</f>
      </c>
      <c r="B226" s="170" t="s">
        <v>184</v>
      </c>
      <c r="C226" s="168" t="s">
        <v>193</v>
      </c>
      <c r="D226" s="168" t="s">
        <v>186</v>
      </c>
      <c r="E226" s="167" t="str">
        <f>CONCATENATE(SUM('Раздел 1'!D67:D67),"=",SUM('Раздел 1'!D8:D9),"+",SUM('Раздел 1'!D24:D25),"+",SUM('Раздел 1'!D29:D35),"+",SUM('Раздел 1'!D40:D66))</f>
        <v>37=0+11+0+26</v>
      </c>
      <c r="F226" s="167" t="s">
        <v>187</v>
      </c>
    </row>
    <row r="227" spans="1:6" ht="38.25">
      <c r="A227" s="169">
        <f>IF((SUM('Раздел 1'!E67:E67)=SUM('Раздел 1'!E8:E9)+SUM('Раздел 1'!E24:E25)+SUM('Раздел 1'!E29:E35)+SUM('Раздел 1'!E40:E66)),"","Неверно!")</f>
      </c>
      <c r="B227" s="170" t="s">
        <v>184</v>
      </c>
      <c r="C227" s="168" t="s">
        <v>194</v>
      </c>
      <c r="D227" s="168" t="s">
        <v>186</v>
      </c>
      <c r="E227" s="167" t="str">
        <f>CONCATENATE(SUM('Раздел 1'!E67:E67),"=",SUM('Раздел 1'!E8:E9),"+",SUM('Раздел 1'!E24:E25),"+",SUM('Раздел 1'!E29:E35),"+",SUM('Раздел 1'!E40:E66))</f>
        <v>0=0+0+0+0</v>
      </c>
      <c r="F227" s="167" t="s">
        <v>187</v>
      </c>
    </row>
    <row r="228" spans="1:6" ht="38.25">
      <c r="A228" s="169">
        <f>IF((SUM('Раздел 1'!F67:F67)=SUM('Раздел 1'!F8:F9)+SUM('Раздел 1'!F24:F25)+SUM('Раздел 1'!F29:F35)+SUM('Раздел 1'!F40:F66)),"","Неверно!")</f>
      </c>
      <c r="B228" s="170" t="s">
        <v>184</v>
      </c>
      <c r="C228" s="168" t="s">
        <v>195</v>
      </c>
      <c r="D228" s="168" t="s">
        <v>186</v>
      </c>
      <c r="E228" s="167" t="str">
        <f>CONCATENATE(SUM('Раздел 1'!F67:F67),"=",SUM('Раздел 1'!F8:F9),"+",SUM('Раздел 1'!F24:F25),"+",SUM('Раздел 1'!F29:F35),"+",SUM('Раздел 1'!F40:F66))</f>
        <v>0=0+0+0+0</v>
      </c>
      <c r="F228" s="167" t="s">
        <v>187</v>
      </c>
    </row>
    <row r="229" spans="1:6" ht="38.25">
      <c r="A229" s="169">
        <f>IF((SUM('Раздел 1'!G67:G67)=SUM('Раздел 1'!G8:G9)+SUM('Раздел 1'!G24:G25)+SUM('Раздел 1'!G29:G35)+SUM('Раздел 1'!G40:G66)),"","Неверно!")</f>
      </c>
      <c r="B229" s="170" t="s">
        <v>184</v>
      </c>
      <c r="C229" s="168" t="s">
        <v>196</v>
      </c>
      <c r="D229" s="168" t="s">
        <v>186</v>
      </c>
      <c r="E229" s="167" t="str">
        <f>CONCATENATE(SUM('Раздел 1'!G67:G67),"=",SUM('Раздел 1'!G8:G9),"+",SUM('Раздел 1'!G24:G25),"+",SUM('Раздел 1'!G29:G35),"+",SUM('Раздел 1'!G40:G66))</f>
        <v>7=0+0+4+3</v>
      </c>
      <c r="F229" s="167" t="s">
        <v>187</v>
      </c>
    </row>
    <row r="230" spans="1:6" ht="38.25">
      <c r="A230" s="169">
        <f>IF((SUM('Раздел 1'!H67:H67)=SUM('Раздел 1'!H8:H9)+SUM('Раздел 1'!H24:H25)+SUM('Раздел 1'!H29:H35)+SUM('Раздел 1'!H40:H66)),"","Неверно!")</f>
      </c>
      <c r="B230" s="170" t="s">
        <v>184</v>
      </c>
      <c r="C230" s="168" t="s">
        <v>197</v>
      </c>
      <c r="D230" s="168" t="s">
        <v>186</v>
      </c>
      <c r="E230" s="167" t="str">
        <f>CONCATENATE(SUM('Раздел 1'!H67:H67),"=",SUM('Раздел 1'!H8:H9),"+",SUM('Раздел 1'!H24:H25),"+",SUM('Раздел 1'!H29:H35),"+",SUM('Раздел 1'!H40:H66))</f>
        <v>36=0+11+0+25</v>
      </c>
      <c r="F230" s="167" t="s">
        <v>187</v>
      </c>
    </row>
    <row r="231" spans="1:6" ht="38.25">
      <c r="A231" s="169">
        <f>IF((SUM('Раздел 1'!I67:I67)=SUM('Раздел 1'!I8:I9)+SUM('Раздел 1'!I24:I25)+SUM('Раздел 1'!I29:I35)+SUM('Раздел 1'!I40:I66)),"","Неверно!")</f>
      </c>
      <c r="B231" s="170" t="s">
        <v>184</v>
      </c>
      <c r="C231" s="168" t="s">
        <v>198</v>
      </c>
      <c r="D231" s="168" t="s">
        <v>186</v>
      </c>
      <c r="E231" s="167" t="str">
        <f>CONCATENATE(SUM('Раздел 1'!I67:I67),"=",SUM('Раздел 1'!I8:I9),"+",SUM('Раздел 1'!I24:I25),"+",SUM('Раздел 1'!I29:I35),"+",SUM('Раздел 1'!I40:I66))</f>
        <v>0=0+0+0+0</v>
      </c>
      <c r="F231" s="167" t="s">
        <v>187</v>
      </c>
    </row>
    <row r="232" spans="1:6" ht="38.25">
      <c r="A232" s="169">
        <f>IF((SUM('Раздел 1'!J67:J67)=SUM('Раздел 1'!J8:J9)+SUM('Раздел 1'!J24:J25)+SUM('Раздел 1'!J29:J35)+SUM('Раздел 1'!J40:J66)),"","Неверно!")</f>
      </c>
      <c r="B232" s="170" t="s">
        <v>184</v>
      </c>
      <c r="C232" s="168" t="s">
        <v>199</v>
      </c>
      <c r="D232" s="168" t="s">
        <v>186</v>
      </c>
      <c r="E232" s="167" t="str">
        <f>CONCATENATE(SUM('Раздел 1'!J67:J67),"=",SUM('Раздел 1'!J8:J9),"+",SUM('Раздел 1'!J24:J25),"+",SUM('Раздел 1'!J29:J35),"+",SUM('Раздел 1'!J40:J66))</f>
        <v>0=0+0+0+0</v>
      </c>
      <c r="F232" s="167" t="s">
        <v>187</v>
      </c>
    </row>
    <row r="233" spans="1:6" ht="38.25">
      <c r="A233" s="169">
        <f>IF((SUM('Раздел 1'!K67:K67)=SUM('Раздел 1'!K8:K9)+SUM('Раздел 1'!K24:K25)+SUM('Раздел 1'!K29:K35)+SUM('Раздел 1'!K40:K66)),"","Неверно!")</f>
      </c>
      <c r="B233" s="170" t="s">
        <v>184</v>
      </c>
      <c r="C233" s="168" t="s">
        <v>200</v>
      </c>
      <c r="D233" s="168" t="s">
        <v>186</v>
      </c>
      <c r="E233" s="167" t="str">
        <f>CONCATENATE(SUM('Раздел 1'!K67:K67),"=",SUM('Раздел 1'!K8:K9),"+",SUM('Раздел 1'!K24:K25),"+",SUM('Раздел 1'!K29:K35),"+",SUM('Раздел 1'!K40:K66))</f>
        <v>0=0+0+0+0</v>
      </c>
      <c r="F233" s="167" t="s">
        <v>187</v>
      </c>
    </row>
    <row r="234" spans="1:6" ht="12.75">
      <c r="A234" s="169">
        <f>IF((SUM('Раздел 1'!C27:C27)=0),"","Неверно!")</f>
      </c>
      <c r="B234" s="170" t="s">
        <v>201</v>
      </c>
      <c r="C234" s="168" t="s">
        <v>202</v>
      </c>
      <c r="D234" s="168" t="s">
        <v>203</v>
      </c>
      <c r="E234" s="167" t="str">
        <f>CONCATENATE(SUM('Раздел 1'!C27:C27),"=",0)</f>
        <v>0=0</v>
      </c>
      <c r="F234" s="167"/>
    </row>
    <row r="235" spans="1:6" ht="12.75">
      <c r="A235" s="169">
        <f>IF((SUM('Раздел 1'!L27:L27)=0),"","Неверно!")</f>
      </c>
      <c r="B235" s="170" t="s">
        <v>201</v>
      </c>
      <c r="C235" s="168" t="s">
        <v>204</v>
      </c>
      <c r="D235" s="168" t="s">
        <v>203</v>
      </c>
      <c r="E235" s="167" t="str">
        <f>CONCATENATE(SUM('Раздел 1'!L27:L27),"=",0)</f>
        <v>0=0</v>
      </c>
      <c r="F235" s="167"/>
    </row>
    <row r="236" spans="1:6" ht="12.75">
      <c r="A236" s="169">
        <f>IF((SUM('Раздел 1'!M27:M27)=0),"","Неверно!")</f>
      </c>
      <c r="B236" s="170" t="s">
        <v>201</v>
      </c>
      <c r="C236" s="168" t="s">
        <v>205</v>
      </c>
      <c r="D236" s="168" t="s">
        <v>203</v>
      </c>
      <c r="E236" s="167" t="str">
        <f>CONCATENATE(SUM('Раздел 1'!M27:M27),"=",0)</f>
        <v>0=0</v>
      </c>
      <c r="F236" s="167"/>
    </row>
    <row r="237" spans="1:6" ht="12.75">
      <c r="A237" s="169">
        <f>IF((SUM('Раздел 1'!N27:N27)=0),"","Неверно!")</f>
      </c>
      <c r="B237" s="170" t="s">
        <v>201</v>
      </c>
      <c r="C237" s="168" t="s">
        <v>206</v>
      </c>
      <c r="D237" s="168" t="s">
        <v>203</v>
      </c>
      <c r="E237" s="167" t="str">
        <f>CONCATENATE(SUM('Раздел 1'!N27:N27),"=",0)</f>
        <v>0=0</v>
      </c>
      <c r="F237" s="167"/>
    </row>
    <row r="238" spans="1:6" ht="12.75">
      <c r="A238" s="169">
        <f>IF((SUM('Раздел 1'!O27:O27)=0),"","Неверно!")</f>
      </c>
      <c r="B238" s="170" t="s">
        <v>201</v>
      </c>
      <c r="C238" s="168" t="s">
        <v>207</v>
      </c>
      <c r="D238" s="168" t="s">
        <v>203</v>
      </c>
      <c r="E238" s="167" t="str">
        <f>CONCATENATE(SUM('Раздел 1'!O27:O27),"=",0)</f>
        <v>0=0</v>
      </c>
      <c r="F238" s="167"/>
    </row>
    <row r="239" spans="1:6" ht="12.75">
      <c r="A239" s="169">
        <f>IF((SUM('Раздел 1'!P27:P27)=0),"","Неверно!")</f>
      </c>
      <c r="B239" s="170" t="s">
        <v>201</v>
      </c>
      <c r="C239" s="168" t="s">
        <v>208</v>
      </c>
      <c r="D239" s="168" t="s">
        <v>203</v>
      </c>
      <c r="E239" s="167" t="str">
        <f>CONCATENATE(SUM('Раздел 1'!P27:P27),"=",0)</f>
        <v>0=0</v>
      </c>
      <c r="F239" s="167"/>
    </row>
    <row r="240" spans="1:6" ht="12.75">
      <c r="A240" s="169">
        <f>IF((SUM('Раздел 1'!D27:D27)=0),"","Неверно!")</f>
      </c>
      <c r="B240" s="170" t="s">
        <v>201</v>
      </c>
      <c r="C240" s="168" t="s">
        <v>209</v>
      </c>
      <c r="D240" s="168" t="s">
        <v>203</v>
      </c>
      <c r="E240" s="167" t="str">
        <f>CONCATENATE(SUM('Раздел 1'!D27:D27),"=",0)</f>
        <v>0=0</v>
      </c>
      <c r="F240" s="167"/>
    </row>
    <row r="241" spans="1:6" ht="12.75">
      <c r="A241" s="169">
        <f>IF((SUM('Раздел 1'!E27:E27)=0),"","Неверно!")</f>
      </c>
      <c r="B241" s="170" t="s">
        <v>201</v>
      </c>
      <c r="C241" s="168" t="s">
        <v>210</v>
      </c>
      <c r="D241" s="168" t="s">
        <v>203</v>
      </c>
      <c r="E241" s="167" t="str">
        <f>CONCATENATE(SUM('Раздел 1'!E27:E27),"=",0)</f>
        <v>0=0</v>
      </c>
      <c r="F241" s="167"/>
    </row>
    <row r="242" spans="1:6" ht="12.75">
      <c r="A242" s="169">
        <f>IF((SUM('Раздел 1'!F27:F27)=0),"","Неверно!")</f>
      </c>
      <c r="B242" s="170" t="s">
        <v>201</v>
      </c>
      <c r="C242" s="168" t="s">
        <v>211</v>
      </c>
      <c r="D242" s="168" t="s">
        <v>203</v>
      </c>
      <c r="E242" s="167" t="str">
        <f>CONCATENATE(SUM('Раздел 1'!F27:F27),"=",0)</f>
        <v>0=0</v>
      </c>
      <c r="F242" s="167"/>
    </row>
    <row r="243" spans="1:6" ht="12.75">
      <c r="A243" s="169">
        <f>IF((SUM('Раздел 1'!G27:G27)=0),"","Неверно!")</f>
      </c>
      <c r="B243" s="170" t="s">
        <v>201</v>
      </c>
      <c r="C243" s="168" t="s">
        <v>212</v>
      </c>
      <c r="D243" s="168" t="s">
        <v>203</v>
      </c>
      <c r="E243" s="167" t="str">
        <f>CONCATENATE(SUM('Раздел 1'!G27:G27),"=",0)</f>
        <v>0=0</v>
      </c>
      <c r="F243" s="167"/>
    </row>
    <row r="244" spans="1:6" ht="12.75">
      <c r="A244" s="169">
        <f>IF((SUM('Раздел 1'!H27:H27)=0),"","Неверно!")</f>
      </c>
      <c r="B244" s="170" t="s">
        <v>201</v>
      </c>
      <c r="C244" s="168" t="s">
        <v>213</v>
      </c>
      <c r="D244" s="168" t="s">
        <v>203</v>
      </c>
      <c r="E244" s="167" t="str">
        <f>CONCATENATE(SUM('Раздел 1'!H27:H27),"=",0)</f>
        <v>0=0</v>
      </c>
      <c r="F244" s="167"/>
    </row>
    <row r="245" spans="1:6" ht="12.75">
      <c r="A245" s="169">
        <f>IF((SUM('Раздел 1'!I27:I27)=0),"","Неверно!")</f>
      </c>
      <c r="B245" s="170" t="s">
        <v>201</v>
      </c>
      <c r="C245" s="168" t="s">
        <v>214</v>
      </c>
      <c r="D245" s="168" t="s">
        <v>203</v>
      </c>
      <c r="E245" s="167" t="str">
        <f>CONCATENATE(SUM('Раздел 1'!I27:I27),"=",0)</f>
        <v>0=0</v>
      </c>
      <c r="F245" s="167"/>
    </row>
    <row r="246" spans="1:6" ht="12.75">
      <c r="A246" s="169">
        <f>IF((SUM('Раздел 1'!J27:J27)=0),"","Неверно!")</f>
      </c>
      <c r="B246" s="170" t="s">
        <v>201</v>
      </c>
      <c r="C246" s="168" t="s">
        <v>215</v>
      </c>
      <c r="D246" s="168" t="s">
        <v>203</v>
      </c>
      <c r="E246" s="167" t="str">
        <f>CONCATENATE(SUM('Раздел 1'!J27:J27),"=",0)</f>
        <v>0=0</v>
      </c>
      <c r="F246" s="167"/>
    </row>
    <row r="247" spans="1:6" ht="12.75">
      <c r="A247" s="169">
        <f>IF((SUM('Раздел 1'!K27:K27)=0),"","Неверно!")</f>
      </c>
      <c r="B247" s="170" t="s">
        <v>201</v>
      </c>
      <c r="C247" s="168" t="s">
        <v>216</v>
      </c>
      <c r="D247" s="168" t="s">
        <v>203</v>
      </c>
      <c r="E247" s="167" t="str">
        <f>CONCATENATE(SUM('Раздел 1'!K27:K27),"=",0)</f>
        <v>0=0</v>
      </c>
      <c r="F247" s="167"/>
    </row>
    <row r="248" spans="1:6" ht="38.25">
      <c r="A248" s="169">
        <f>IF(((SUM('Раздел 3'!C26:C28)&gt;0)*(SUM('Раздел 3'!C25:C25)&gt;0))+((SUM('Раздел 3'!C26:C28)=0)*(SUM('Раздел 3'!C25:C25)=0)),"","Неверно!")</f>
      </c>
      <c r="B248" s="170" t="s">
        <v>217</v>
      </c>
      <c r="C248" s="168" t="s">
        <v>218</v>
      </c>
      <c r="D248" s="168" t="s">
        <v>219</v>
      </c>
      <c r="E248" s="167" t="str">
        <f>CONCATENATE("(",SUM('Раздел 3'!C26:C28),"&gt;",0," И ",SUM('Раздел 3'!C25:C25),"&gt;",0,")"," ИЛИ ","(",SUM('Раздел 3'!C26:C28),"=",0," И ",SUM('Раздел 3'!C25:C25),"=",0,")")</f>
        <v>(4&gt;0 И 4&gt;0) ИЛИ (4=0 И 4=0)</v>
      </c>
      <c r="F248" s="167"/>
    </row>
    <row r="249" spans="1:6" ht="38.25">
      <c r="A249" s="169">
        <f>IF(((SUM('Раздел 3'!L26:L28)&gt;0)*(SUM('Раздел 3'!L25:L25)&gt;0))+((SUM('Раздел 3'!L26:L28)=0)*(SUM('Раздел 3'!L25:L25)=0)),"","Неверно!")</f>
      </c>
      <c r="B249" s="170" t="s">
        <v>217</v>
      </c>
      <c r="C249" s="168" t="s">
        <v>220</v>
      </c>
      <c r="D249" s="168" t="s">
        <v>219</v>
      </c>
      <c r="E249" s="167" t="str">
        <f>CONCATENATE("(",SUM('Раздел 3'!L26:L28),"&gt;",0," И ",SUM('Раздел 3'!L25:L25),"&gt;",0,")"," ИЛИ ","(",SUM('Раздел 3'!L26:L28),"=",0," И ",SUM('Раздел 3'!L25:L25),"=",0,")")</f>
        <v>(0&gt;0 И 0&gt;0) ИЛИ (0=0 И 0=0)</v>
      </c>
      <c r="F249" s="167"/>
    </row>
    <row r="250" spans="1:6" ht="38.25">
      <c r="A250" s="169">
        <f>IF(((SUM('Раздел 3'!M26:M28)&gt;0)*(SUM('Раздел 3'!M25:M25)&gt;0))+((SUM('Раздел 3'!M26:M28)=0)*(SUM('Раздел 3'!M25:M25)=0)),"","Неверно!")</f>
      </c>
      <c r="B250" s="170" t="s">
        <v>217</v>
      </c>
      <c r="C250" s="168" t="s">
        <v>221</v>
      </c>
      <c r="D250" s="168" t="s">
        <v>219</v>
      </c>
      <c r="E250" s="167" t="str">
        <f>CONCATENATE("(",SUM('Раздел 3'!M26:M28),"&gt;",0," И ",SUM('Раздел 3'!M25:M25),"&gt;",0,")"," ИЛИ ","(",SUM('Раздел 3'!M26:M28),"=",0," И ",SUM('Раздел 3'!M25:M25),"=",0,")")</f>
        <v>(0&gt;0 И 0&gt;0) ИЛИ (0=0 И 0=0)</v>
      </c>
      <c r="F250" s="167"/>
    </row>
    <row r="251" spans="1:6" ht="38.25">
      <c r="A251" s="169">
        <f>IF(((SUM('Раздел 3'!D26:D28)&gt;0)*(SUM('Раздел 3'!D25:D25)&gt;0))+((SUM('Раздел 3'!D26:D28)=0)*(SUM('Раздел 3'!D25:D25)=0)),"","Неверно!")</f>
      </c>
      <c r="B251" s="170" t="s">
        <v>217</v>
      </c>
      <c r="C251" s="168" t="s">
        <v>222</v>
      </c>
      <c r="D251" s="168" t="s">
        <v>219</v>
      </c>
      <c r="E251" s="167" t="str">
        <f>CONCATENATE("(",SUM('Раздел 3'!D26:D28),"&gt;",0," И ",SUM('Раздел 3'!D25:D25),"&gt;",0,")"," ИЛИ ","(",SUM('Раздел 3'!D26:D28),"=",0," И ",SUM('Раздел 3'!D25:D25),"=",0,")")</f>
        <v>(11&gt;0 И 11&gt;0) ИЛИ (11=0 И 11=0)</v>
      </c>
      <c r="F251" s="167"/>
    </row>
    <row r="252" spans="1:6" ht="38.25">
      <c r="A252" s="169">
        <f>IF(((SUM('Раздел 3'!E26:E28)&gt;0)*(SUM('Раздел 3'!E25:E25)&gt;0))+((SUM('Раздел 3'!E26:E28)=0)*(SUM('Раздел 3'!E25:E25)=0)),"","Неверно!")</f>
      </c>
      <c r="B252" s="170" t="s">
        <v>217</v>
      </c>
      <c r="C252" s="168" t="s">
        <v>223</v>
      </c>
      <c r="D252" s="168" t="s">
        <v>219</v>
      </c>
      <c r="E252" s="167" t="str">
        <f>CONCATENATE("(",SUM('Раздел 3'!E26:E28),"&gt;",0," И ",SUM('Раздел 3'!E25:E25),"&gt;",0,")"," ИЛИ ","(",SUM('Раздел 3'!E26:E28),"=",0," И ",SUM('Раздел 3'!E25:E25),"=",0,")")</f>
        <v>(0&gt;0 И 0&gt;0) ИЛИ (0=0 И 0=0)</v>
      </c>
      <c r="F252" s="167"/>
    </row>
    <row r="253" spans="1:6" ht="38.25">
      <c r="A253" s="169">
        <f>IF(((SUM('Раздел 3'!F26:F28)&gt;0)*(SUM('Раздел 3'!F25:F25)&gt;0))+((SUM('Раздел 3'!F26:F28)=0)*(SUM('Раздел 3'!F25:F25)=0)),"","Неверно!")</f>
      </c>
      <c r="B253" s="170" t="s">
        <v>217</v>
      </c>
      <c r="C253" s="168" t="s">
        <v>224</v>
      </c>
      <c r="D253" s="168" t="s">
        <v>219</v>
      </c>
      <c r="E253" s="167" t="str">
        <f>CONCATENATE("(",SUM('Раздел 3'!F26:F28),"&gt;",0," И ",SUM('Раздел 3'!F25:F25),"&gt;",0,")"," ИЛИ ","(",SUM('Раздел 3'!F26:F28),"=",0," И ",SUM('Раздел 3'!F25:F25),"=",0,")")</f>
        <v>(0&gt;0 И 0&gt;0) ИЛИ (0=0 И 0=0)</v>
      </c>
      <c r="F253" s="167"/>
    </row>
    <row r="254" spans="1:6" ht="38.25">
      <c r="A254" s="169">
        <f>IF(((SUM('Раздел 3'!G26:G28)&gt;0)*(SUM('Раздел 3'!G25:G25)&gt;0))+((SUM('Раздел 3'!G26:G28)=0)*(SUM('Раздел 3'!G25:G25)=0)),"","Неверно!")</f>
      </c>
      <c r="B254" s="170" t="s">
        <v>217</v>
      </c>
      <c r="C254" s="168" t="s">
        <v>225</v>
      </c>
      <c r="D254" s="168" t="s">
        <v>219</v>
      </c>
      <c r="E254" s="167" t="str">
        <f>CONCATENATE("(",SUM('Раздел 3'!G26:G28),"&gt;",0," И ",SUM('Раздел 3'!G25:G25),"&gt;",0,")"," ИЛИ ","(",SUM('Раздел 3'!G26:G28),"=",0," И ",SUM('Раздел 3'!G25:G25),"=",0,")")</f>
        <v>(0&gt;0 И 0&gt;0) ИЛИ (0=0 И 0=0)</v>
      </c>
      <c r="F254" s="167"/>
    </row>
    <row r="255" spans="1:6" ht="38.25">
      <c r="A255" s="169">
        <f>IF(((SUM('Раздел 3'!H26:H28)&gt;0)*(SUM('Раздел 3'!H25:H25)&gt;0))+((SUM('Раздел 3'!H26:H28)=0)*(SUM('Раздел 3'!H25:H25)=0)),"","Неверно!")</f>
      </c>
      <c r="B255" s="170" t="s">
        <v>217</v>
      </c>
      <c r="C255" s="168" t="s">
        <v>226</v>
      </c>
      <c r="D255" s="168" t="s">
        <v>219</v>
      </c>
      <c r="E255" s="167" t="str">
        <f>CONCATENATE("(",SUM('Раздел 3'!H26:H28),"&gt;",0," И ",SUM('Раздел 3'!H25:H25),"&gt;",0,")"," ИЛИ ","(",SUM('Раздел 3'!H26:H28),"=",0," И ",SUM('Раздел 3'!H25:H25),"=",0,")")</f>
        <v>(0&gt;0 И 0&gt;0) ИЛИ (0=0 И 0=0)</v>
      </c>
      <c r="F255" s="167"/>
    </row>
    <row r="256" spans="1:6" ht="38.25">
      <c r="A256" s="169">
        <f>IF(((SUM('Раздел 3'!I26:I28)&gt;0)*(SUM('Раздел 3'!I25:I25)&gt;0))+((SUM('Раздел 3'!I26:I28)=0)*(SUM('Раздел 3'!I25:I25)=0)),"","Неверно!")</f>
      </c>
      <c r="B256" s="170" t="s">
        <v>217</v>
      </c>
      <c r="C256" s="168" t="s">
        <v>227</v>
      </c>
      <c r="D256" s="168" t="s">
        <v>219</v>
      </c>
      <c r="E256" s="167" t="str">
        <f>CONCATENATE("(",SUM('Раздел 3'!I26:I28),"&gt;",0," И ",SUM('Раздел 3'!I25:I25),"&gt;",0,")"," ИЛИ ","(",SUM('Раздел 3'!I26:I28),"=",0," И ",SUM('Раздел 3'!I25:I25),"=",0,")")</f>
        <v>(0&gt;0 И 0&gt;0) ИЛИ (0=0 И 0=0)</v>
      </c>
      <c r="F256" s="167"/>
    </row>
    <row r="257" spans="1:6" ht="38.25">
      <c r="A257" s="169">
        <f>IF(((SUM('Раздел 3'!J26:J28)&gt;0)*(SUM('Раздел 3'!J25:J25)&gt;0))+((SUM('Раздел 3'!J26:J28)=0)*(SUM('Раздел 3'!J25:J25)=0)),"","Неверно!")</f>
      </c>
      <c r="B257" s="170" t="s">
        <v>217</v>
      </c>
      <c r="C257" s="168" t="s">
        <v>228</v>
      </c>
      <c r="D257" s="168" t="s">
        <v>219</v>
      </c>
      <c r="E257" s="167" t="str">
        <f>CONCATENATE("(",SUM('Раздел 3'!J26:J28),"&gt;",0," И ",SUM('Раздел 3'!J25:J25),"&gt;",0,")"," ИЛИ ","(",SUM('Раздел 3'!J26:J28),"=",0," И ",SUM('Раздел 3'!J25:J25),"=",0,")")</f>
        <v>(0&gt;0 И 0&gt;0) ИЛИ (0=0 И 0=0)</v>
      </c>
      <c r="F257" s="167"/>
    </row>
    <row r="258" spans="1:6" ht="38.25">
      <c r="A258" s="169">
        <f>IF(((SUM('Раздел 3'!K26:K28)&gt;0)*(SUM('Раздел 3'!K25:K25)&gt;0))+((SUM('Раздел 3'!K26:K28)=0)*(SUM('Раздел 3'!K25:K25)=0)),"","Неверно!")</f>
      </c>
      <c r="B258" s="170" t="s">
        <v>217</v>
      </c>
      <c r="C258" s="168" t="s">
        <v>229</v>
      </c>
      <c r="D258" s="168" t="s">
        <v>219</v>
      </c>
      <c r="E258" s="167" t="str">
        <f>CONCATENATE("(",SUM('Раздел 3'!K26:K28),"&gt;",0," И ",SUM('Раздел 3'!K25:K25),"&gt;",0,")"," ИЛИ ","(",SUM('Раздел 3'!K26:K28),"=",0," И ",SUM('Раздел 3'!K25:K25),"=",0,")")</f>
        <v>(0&gt;0 И 0&gt;0) ИЛИ (0=0 И 0=0)</v>
      </c>
      <c r="F258" s="167"/>
    </row>
    <row r="259" spans="1:6" ht="12.75">
      <c r="A259" s="169">
        <f>IF((SUM('Раздел 2'!O38:O38)=0),"","Неверно!")</f>
      </c>
      <c r="B259" s="170" t="s">
        <v>230</v>
      </c>
      <c r="C259" s="168" t="s">
        <v>231</v>
      </c>
      <c r="D259" s="168" t="s">
        <v>1192</v>
      </c>
      <c r="E259" s="167" t="str">
        <f>CONCATENATE(SUM('Раздел 2'!O38:O38),"=",0)</f>
        <v>0=0</v>
      </c>
      <c r="F259" s="167"/>
    </row>
    <row r="260" spans="1:6" ht="12.75">
      <c r="A260" s="169">
        <f>IF((SUM('Раздел 3'!C10:C23)&gt;=SUM('Раздел 3'!C9:C9)),"","Неверно!")</f>
      </c>
      <c r="B260" s="170" t="s">
        <v>1193</v>
      </c>
      <c r="C260" s="168" t="s">
        <v>1194</v>
      </c>
      <c r="D260" s="168" t="s">
        <v>1195</v>
      </c>
      <c r="E260" s="167" t="str">
        <f>CONCATENATE(SUM('Раздел 3'!C10:C23),"&gt;=",SUM('Раздел 3'!C9:C9))</f>
        <v>0&gt;=0</v>
      </c>
      <c r="F260" s="167"/>
    </row>
    <row r="261" spans="1:6" ht="25.5">
      <c r="A261" s="169">
        <f>IF((SUM('Раздел 3'!L10:L23)&gt;=SUM('Раздел 3'!L9:L9)),"","Неверно!")</f>
      </c>
      <c r="B261" s="170" t="s">
        <v>1193</v>
      </c>
      <c r="C261" s="168" t="s">
        <v>1196</v>
      </c>
      <c r="D261" s="168" t="s">
        <v>1195</v>
      </c>
      <c r="E261" s="167" t="str">
        <f>CONCATENATE(SUM('Раздел 3'!L10:L23),"&gt;=",SUM('Раздел 3'!L9:L9))</f>
        <v>0&gt;=0</v>
      </c>
      <c r="F261" s="167"/>
    </row>
    <row r="262" spans="1:6" ht="25.5">
      <c r="A262" s="169">
        <f>IF((SUM('Раздел 3'!M10:M23)&gt;=SUM('Раздел 3'!M9:M9)),"","Неверно!")</f>
      </c>
      <c r="B262" s="170" t="s">
        <v>1193</v>
      </c>
      <c r="C262" s="168" t="s">
        <v>1197</v>
      </c>
      <c r="D262" s="168" t="s">
        <v>1195</v>
      </c>
      <c r="E262" s="167" t="str">
        <f>CONCATENATE(SUM('Раздел 3'!M10:M23),"&gt;=",SUM('Раздел 3'!M9:M9))</f>
        <v>0&gt;=0</v>
      </c>
      <c r="F262" s="167"/>
    </row>
    <row r="263" spans="1:6" ht="12.75">
      <c r="A263" s="169">
        <f>IF((SUM('Раздел 3'!D10:D23)&gt;=SUM('Раздел 3'!D9:D9)),"","Неверно!")</f>
      </c>
      <c r="B263" s="170" t="s">
        <v>1193</v>
      </c>
      <c r="C263" s="168" t="s">
        <v>1198</v>
      </c>
      <c r="D263" s="168" t="s">
        <v>1195</v>
      </c>
      <c r="E263" s="167" t="str">
        <f>CONCATENATE(SUM('Раздел 3'!D10:D23),"&gt;=",SUM('Раздел 3'!D9:D9))</f>
        <v>0&gt;=0</v>
      </c>
      <c r="F263" s="167"/>
    </row>
    <row r="264" spans="1:6" ht="12.75">
      <c r="A264" s="169">
        <f>IF((SUM('Раздел 3'!E10:E23)&gt;=SUM('Раздел 3'!E9:E9)),"","Неверно!")</f>
      </c>
      <c r="B264" s="170" t="s">
        <v>1193</v>
      </c>
      <c r="C264" s="168" t="s">
        <v>1199</v>
      </c>
      <c r="D264" s="168" t="s">
        <v>1195</v>
      </c>
      <c r="E264" s="167" t="str">
        <f>CONCATENATE(SUM('Раздел 3'!E10:E23),"&gt;=",SUM('Раздел 3'!E9:E9))</f>
        <v>0&gt;=0</v>
      </c>
      <c r="F264" s="167"/>
    </row>
    <row r="265" spans="1:6" ht="12.75">
      <c r="A265" s="169">
        <f>IF((SUM('Раздел 3'!F10:F23)&gt;=SUM('Раздел 3'!F9:F9)),"","Неверно!")</f>
      </c>
      <c r="B265" s="170" t="s">
        <v>1193</v>
      </c>
      <c r="C265" s="168" t="s">
        <v>1200</v>
      </c>
      <c r="D265" s="168" t="s">
        <v>1195</v>
      </c>
      <c r="E265" s="167" t="str">
        <f>CONCATENATE(SUM('Раздел 3'!F10:F23),"&gt;=",SUM('Раздел 3'!F9:F9))</f>
        <v>0&gt;=0</v>
      </c>
      <c r="F265" s="167"/>
    </row>
    <row r="266" spans="1:6" ht="12.75">
      <c r="A266" s="169">
        <f>IF((SUM('Раздел 3'!G10:G23)&gt;=SUM('Раздел 3'!G9:G9)),"","Неверно!")</f>
      </c>
      <c r="B266" s="170" t="s">
        <v>1193</v>
      </c>
      <c r="C266" s="168" t="s">
        <v>1201</v>
      </c>
      <c r="D266" s="168" t="s">
        <v>1195</v>
      </c>
      <c r="E266" s="167" t="str">
        <f>CONCATENATE(SUM('Раздел 3'!G10:G23),"&gt;=",SUM('Раздел 3'!G9:G9))</f>
        <v>0&gt;=0</v>
      </c>
      <c r="F266" s="167"/>
    </row>
    <row r="267" spans="1:6" ht="12.75">
      <c r="A267" s="169">
        <f>IF((SUM('Раздел 3'!H10:H23)&gt;=SUM('Раздел 3'!H9:H9)),"","Неверно!")</f>
      </c>
      <c r="B267" s="170" t="s">
        <v>1193</v>
      </c>
      <c r="C267" s="168" t="s">
        <v>1202</v>
      </c>
      <c r="D267" s="168" t="s">
        <v>1195</v>
      </c>
      <c r="E267" s="167" t="str">
        <f>CONCATENATE(SUM('Раздел 3'!H10:H23),"&gt;=",SUM('Раздел 3'!H9:H9))</f>
        <v>0&gt;=0</v>
      </c>
      <c r="F267" s="167"/>
    </row>
    <row r="268" spans="1:6" ht="12.75">
      <c r="A268" s="169">
        <f>IF((SUM('Раздел 3'!I10:I23)&gt;=SUM('Раздел 3'!I9:I9)),"","Неверно!")</f>
      </c>
      <c r="B268" s="170" t="s">
        <v>1193</v>
      </c>
      <c r="C268" s="168" t="s">
        <v>1203</v>
      </c>
      <c r="D268" s="168" t="s">
        <v>1195</v>
      </c>
      <c r="E268" s="167" t="str">
        <f>CONCATENATE(SUM('Раздел 3'!I10:I23),"&gt;=",SUM('Раздел 3'!I9:I9))</f>
        <v>0&gt;=0</v>
      </c>
      <c r="F268" s="167"/>
    </row>
    <row r="269" spans="1:6" ht="12.75">
      <c r="A269" s="169">
        <f>IF((SUM('Раздел 3'!J10:J23)&gt;=SUM('Раздел 3'!J9:J9)),"","Неверно!")</f>
      </c>
      <c r="B269" s="170" t="s">
        <v>1193</v>
      </c>
      <c r="C269" s="168" t="s">
        <v>1204</v>
      </c>
      <c r="D269" s="168" t="s">
        <v>1195</v>
      </c>
      <c r="E269" s="167" t="str">
        <f>CONCATENATE(SUM('Раздел 3'!J10:J23),"&gt;=",SUM('Раздел 3'!J9:J9))</f>
        <v>0&gt;=0</v>
      </c>
      <c r="F269" s="167"/>
    </row>
    <row r="270" spans="1:6" ht="12.75">
      <c r="A270" s="169">
        <f>IF((SUM('Раздел 3'!K10:K23)&gt;=SUM('Раздел 3'!K9:K9)),"","Неверно!")</f>
      </c>
      <c r="B270" s="170" t="s">
        <v>1193</v>
      </c>
      <c r="C270" s="168" t="s">
        <v>1205</v>
      </c>
      <c r="D270" s="168" t="s">
        <v>1195</v>
      </c>
      <c r="E270" s="167" t="str">
        <f>CONCATENATE(SUM('Раздел 3'!K10:K23),"&gt;=",SUM('Раздел 3'!K9:K9))</f>
        <v>0&gt;=0</v>
      </c>
      <c r="F270" s="167"/>
    </row>
    <row r="271" spans="1:6" ht="38.25">
      <c r="A271" s="169">
        <f>IF((SUM('Раздел 2'!C9:C9)=SUM('Раздел 2'!F9:G9)+SUM('Раздел 2'!P9:Z9)+SUM('Раздел 2'!AG9:AI9)),"","Неверно!")</f>
      </c>
      <c r="B271" s="170" t="s">
        <v>1206</v>
      </c>
      <c r="C271" s="168" t="s">
        <v>1207</v>
      </c>
      <c r="D271" s="168" t="s">
        <v>1208</v>
      </c>
      <c r="E271" s="167" t="str">
        <f>CONCATENATE(SUM('Раздел 2'!C9:C9),"=",SUM('Раздел 2'!F9:G9),"+",SUM('Раздел 2'!P9:Z9),"+",SUM('Раздел 2'!AG9:AI9))</f>
        <v>0=0+0+0</v>
      </c>
      <c r="F271" s="167" t="s">
        <v>187</v>
      </c>
    </row>
    <row r="272" spans="1:6" ht="38.25">
      <c r="A272" s="169">
        <f>IF((SUM('Раздел 2'!C18:C18)=SUM('Раздел 2'!F18:G18)+SUM('Раздел 2'!P18:Z18)+SUM('Раздел 2'!AG18:AI18)),"","Неверно!")</f>
      </c>
      <c r="B272" s="170" t="s">
        <v>1206</v>
      </c>
      <c r="C272" s="168" t="s">
        <v>1209</v>
      </c>
      <c r="D272" s="168" t="s">
        <v>1208</v>
      </c>
      <c r="E272" s="167" t="str">
        <f>CONCATENATE(SUM('Раздел 2'!C18:C18),"=",SUM('Раздел 2'!F18:G18),"+",SUM('Раздел 2'!P18:Z18),"+",SUM('Раздел 2'!AG18:AI18))</f>
        <v>0=0+0+0</v>
      </c>
      <c r="F272" s="167" t="s">
        <v>187</v>
      </c>
    </row>
    <row r="273" spans="1:6" ht="38.25">
      <c r="A273" s="169">
        <f>IF((SUM('Раздел 2'!C19:C19)=SUM('Раздел 2'!F19:G19)+SUM('Раздел 2'!P19:Z19)+SUM('Раздел 2'!AG19:AI19)),"","Неверно!")</f>
      </c>
      <c r="B273" s="170" t="s">
        <v>1206</v>
      </c>
      <c r="C273" s="168" t="s">
        <v>1210</v>
      </c>
      <c r="D273" s="168" t="s">
        <v>1208</v>
      </c>
      <c r="E273" s="167" t="str">
        <f>CONCATENATE(SUM('Раздел 2'!C19:C19),"=",SUM('Раздел 2'!F19:G19),"+",SUM('Раздел 2'!P19:Z19),"+",SUM('Раздел 2'!AG19:AI19))</f>
        <v>0=0+0+0</v>
      </c>
      <c r="F273" s="167" t="s">
        <v>187</v>
      </c>
    </row>
    <row r="274" spans="1:6" ht="38.25">
      <c r="A274" s="169">
        <f>IF((SUM('Раздел 2'!C20:C20)=SUM('Раздел 2'!F20:G20)+SUM('Раздел 2'!P20:Z20)+SUM('Раздел 2'!AG20:AI20)),"","Неверно!")</f>
      </c>
      <c r="B274" s="170" t="s">
        <v>1206</v>
      </c>
      <c r="C274" s="168" t="s">
        <v>1211</v>
      </c>
      <c r="D274" s="168" t="s">
        <v>1208</v>
      </c>
      <c r="E274" s="167" t="str">
        <f>CONCATENATE(SUM('Раздел 2'!C20:C20),"=",SUM('Раздел 2'!F20:G20),"+",SUM('Раздел 2'!P20:Z20),"+",SUM('Раздел 2'!AG20:AI20))</f>
        <v>0=0+0+0</v>
      </c>
      <c r="F274" s="167" t="s">
        <v>187</v>
      </c>
    </row>
    <row r="275" spans="1:6" ht="38.25">
      <c r="A275" s="169">
        <f>IF((SUM('Раздел 2'!C21:C21)=SUM('Раздел 2'!F21:G21)+SUM('Раздел 2'!P21:Z21)+SUM('Раздел 2'!AG21:AI21)),"","Неверно!")</f>
      </c>
      <c r="B275" s="170" t="s">
        <v>1206</v>
      </c>
      <c r="C275" s="168" t="s">
        <v>1212</v>
      </c>
      <c r="D275" s="168" t="s">
        <v>1208</v>
      </c>
      <c r="E275" s="167" t="str">
        <f>CONCATENATE(SUM('Раздел 2'!C21:C21),"=",SUM('Раздел 2'!F21:G21),"+",SUM('Раздел 2'!P21:Z21),"+",SUM('Раздел 2'!AG21:AI21))</f>
        <v>0=0+0+0</v>
      </c>
      <c r="F275" s="167" t="s">
        <v>187</v>
      </c>
    </row>
    <row r="276" spans="1:6" ht="38.25">
      <c r="A276" s="169">
        <f>IF((SUM('Раздел 2'!C22:C22)=SUM('Раздел 2'!F22:G22)+SUM('Раздел 2'!P22:Z22)+SUM('Раздел 2'!AG22:AI22)),"","Неверно!")</f>
      </c>
      <c r="B276" s="170" t="s">
        <v>1206</v>
      </c>
      <c r="C276" s="168" t="s">
        <v>1213</v>
      </c>
      <c r="D276" s="168" t="s">
        <v>1208</v>
      </c>
      <c r="E276" s="167" t="str">
        <f>CONCATENATE(SUM('Раздел 2'!C22:C22),"=",SUM('Раздел 2'!F22:G22),"+",SUM('Раздел 2'!P22:Z22),"+",SUM('Раздел 2'!AG22:AI22))</f>
        <v>0=0+0+0</v>
      </c>
      <c r="F276" s="167" t="s">
        <v>187</v>
      </c>
    </row>
    <row r="277" spans="1:6" ht="38.25">
      <c r="A277" s="169">
        <f>IF((SUM('Раздел 2'!C23:C23)=SUM('Раздел 2'!F23:G23)+SUM('Раздел 2'!P23:Z23)+SUM('Раздел 2'!AG23:AI23)),"","Неверно!")</f>
      </c>
      <c r="B277" s="170" t="s">
        <v>1206</v>
      </c>
      <c r="C277" s="168" t="s">
        <v>1214</v>
      </c>
      <c r="D277" s="168" t="s">
        <v>1208</v>
      </c>
      <c r="E277" s="167" t="str">
        <f>CONCATENATE(SUM('Раздел 2'!C23:C23),"=",SUM('Раздел 2'!F23:G23),"+",SUM('Раздел 2'!P23:Z23),"+",SUM('Раздел 2'!AG23:AI23))</f>
        <v>0=0+0+0</v>
      </c>
      <c r="F277" s="167" t="s">
        <v>187</v>
      </c>
    </row>
    <row r="278" spans="1:6" ht="38.25">
      <c r="A278" s="169">
        <f>IF((SUM('Раздел 2'!C24:C24)=SUM('Раздел 2'!F24:G24)+SUM('Раздел 2'!P24:Z24)+SUM('Раздел 2'!AG24:AI24)),"","Неверно!")</f>
      </c>
      <c r="B278" s="170" t="s">
        <v>1206</v>
      </c>
      <c r="C278" s="168" t="s">
        <v>1215</v>
      </c>
      <c r="D278" s="168" t="s">
        <v>1208</v>
      </c>
      <c r="E278" s="167" t="str">
        <f>CONCATENATE(SUM('Раздел 2'!C24:C24),"=",SUM('Раздел 2'!F24:G24),"+",SUM('Раздел 2'!P24:Z24),"+",SUM('Раздел 2'!AG24:AI24))</f>
        <v>0=0+0+0</v>
      </c>
      <c r="F278" s="167" t="s">
        <v>187</v>
      </c>
    </row>
    <row r="279" spans="1:6" ht="38.25">
      <c r="A279" s="169">
        <f>IF((SUM('Раздел 2'!C25:C25)=SUM('Раздел 2'!F25:G25)+SUM('Раздел 2'!P25:Z25)+SUM('Раздел 2'!AG25:AI25)),"","Неверно!")</f>
      </c>
      <c r="B279" s="170" t="s">
        <v>1206</v>
      </c>
      <c r="C279" s="168" t="s">
        <v>1216</v>
      </c>
      <c r="D279" s="168" t="s">
        <v>1208</v>
      </c>
      <c r="E279" s="167" t="str">
        <f>CONCATENATE(SUM('Раздел 2'!C25:C25),"=",SUM('Раздел 2'!F25:G25),"+",SUM('Раздел 2'!P25:Z25),"+",SUM('Раздел 2'!AG25:AI25))</f>
        <v>0=0+0+0</v>
      </c>
      <c r="F279" s="167" t="s">
        <v>187</v>
      </c>
    </row>
    <row r="280" spans="1:6" ht="38.25">
      <c r="A280" s="169">
        <f>IF((SUM('Раздел 2'!C26:C26)=SUM('Раздел 2'!F26:G26)+SUM('Раздел 2'!P26:Z26)+SUM('Раздел 2'!AG26:AI26)),"","Неверно!")</f>
      </c>
      <c r="B280" s="170" t="s">
        <v>1206</v>
      </c>
      <c r="C280" s="168" t="s">
        <v>1217</v>
      </c>
      <c r="D280" s="168" t="s">
        <v>1208</v>
      </c>
      <c r="E280" s="167" t="str">
        <f>CONCATENATE(SUM('Раздел 2'!C26:C26),"=",SUM('Раздел 2'!F26:G26),"+",SUM('Раздел 2'!P26:Z26),"+",SUM('Раздел 2'!AG26:AI26))</f>
        <v>0=0+0+0</v>
      </c>
      <c r="F280" s="167" t="s">
        <v>187</v>
      </c>
    </row>
    <row r="281" spans="1:6" ht="38.25">
      <c r="A281" s="169">
        <f>IF((SUM('Раздел 2'!C27:C27)=SUM('Раздел 2'!F27:G27)+SUM('Раздел 2'!P27:Z27)+SUM('Раздел 2'!AG27:AI27)),"","Неверно!")</f>
      </c>
      <c r="B281" s="170" t="s">
        <v>1206</v>
      </c>
      <c r="C281" s="168" t="s">
        <v>1218</v>
      </c>
      <c r="D281" s="168" t="s">
        <v>1208</v>
      </c>
      <c r="E281" s="167" t="str">
        <f>CONCATENATE(SUM('Раздел 2'!C27:C27),"=",SUM('Раздел 2'!F27:G27),"+",SUM('Раздел 2'!P27:Z27),"+",SUM('Раздел 2'!AG27:AI27))</f>
        <v>0=0+0+0</v>
      </c>
      <c r="F281" s="167" t="s">
        <v>187</v>
      </c>
    </row>
    <row r="282" spans="1:6" ht="38.25">
      <c r="A282" s="169">
        <f>IF((SUM('Раздел 2'!C10:C10)=SUM('Раздел 2'!F10:G10)+SUM('Раздел 2'!P10:Z10)+SUM('Раздел 2'!AG10:AI10)),"","Неверно!")</f>
      </c>
      <c r="B282" s="170" t="s">
        <v>1206</v>
      </c>
      <c r="C282" s="168" t="s">
        <v>1219</v>
      </c>
      <c r="D282" s="168" t="s">
        <v>1208</v>
      </c>
      <c r="E282" s="167" t="str">
        <f>CONCATENATE(SUM('Раздел 2'!C10:C10),"=",SUM('Раздел 2'!F10:G10),"+",SUM('Раздел 2'!P10:Z10),"+",SUM('Раздел 2'!AG10:AI10))</f>
        <v>0=0+0+0</v>
      </c>
      <c r="F282" s="167" t="s">
        <v>187</v>
      </c>
    </row>
    <row r="283" spans="1:6" ht="38.25">
      <c r="A283" s="169">
        <f>IF((SUM('Раздел 2'!C28:C28)=SUM('Раздел 2'!F28:G28)+SUM('Раздел 2'!P28:Z28)+SUM('Раздел 2'!AG28:AI28)),"","Неверно!")</f>
      </c>
      <c r="B283" s="170" t="s">
        <v>1206</v>
      </c>
      <c r="C283" s="168" t="s">
        <v>1220</v>
      </c>
      <c r="D283" s="168" t="s">
        <v>1208</v>
      </c>
      <c r="E283" s="167" t="str">
        <f>CONCATENATE(SUM('Раздел 2'!C28:C28),"=",SUM('Раздел 2'!F28:G28),"+",SUM('Раздел 2'!P28:Z28),"+",SUM('Раздел 2'!AG28:AI28))</f>
        <v>0=0+0+0</v>
      </c>
      <c r="F283" s="167" t="s">
        <v>187</v>
      </c>
    </row>
    <row r="284" spans="1:6" ht="38.25">
      <c r="A284" s="169">
        <f>IF((SUM('Раздел 2'!C29:C29)=SUM('Раздел 2'!F29:G29)+SUM('Раздел 2'!P29:Z29)+SUM('Раздел 2'!AG29:AI29)),"","Неверно!")</f>
      </c>
      <c r="B284" s="170" t="s">
        <v>1206</v>
      </c>
      <c r="C284" s="168" t="s">
        <v>1221</v>
      </c>
      <c r="D284" s="168" t="s">
        <v>1208</v>
      </c>
      <c r="E284" s="167" t="str">
        <f>CONCATENATE(SUM('Раздел 2'!C29:C29),"=",SUM('Раздел 2'!F29:G29),"+",SUM('Раздел 2'!P29:Z29),"+",SUM('Раздел 2'!AG29:AI29))</f>
        <v>0=0+0+0</v>
      </c>
      <c r="F284" s="167" t="s">
        <v>187</v>
      </c>
    </row>
    <row r="285" spans="1:6" ht="38.25">
      <c r="A285" s="169">
        <f>IF((SUM('Раздел 2'!C30:C30)=SUM('Раздел 2'!F30:G30)+SUM('Раздел 2'!P30:Z30)+SUM('Раздел 2'!AG30:AI30)),"","Неверно!")</f>
      </c>
      <c r="B285" s="170" t="s">
        <v>1206</v>
      </c>
      <c r="C285" s="168" t="s">
        <v>1222</v>
      </c>
      <c r="D285" s="168" t="s">
        <v>1208</v>
      </c>
      <c r="E285" s="167" t="str">
        <f>CONCATENATE(SUM('Раздел 2'!C30:C30),"=",SUM('Раздел 2'!F30:G30),"+",SUM('Раздел 2'!P30:Z30),"+",SUM('Раздел 2'!AG30:AI30))</f>
        <v>0=0+0+0</v>
      </c>
      <c r="F285" s="167" t="s">
        <v>187</v>
      </c>
    </row>
    <row r="286" spans="1:6" ht="38.25">
      <c r="A286" s="169">
        <f>IF((SUM('Раздел 2'!C31:C31)=SUM('Раздел 2'!F31:G31)+SUM('Раздел 2'!P31:Z31)+SUM('Раздел 2'!AG31:AI31)),"","Неверно!")</f>
      </c>
      <c r="B286" s="170" t="s">
        <v>1206</v>
      </c>
      <c r="C286" s="168" t="s">
        <v>1223</v>
      </c>
      <c r="D286" s="168" t="s">
        <v>1208</v>
      </c>
      <c r="E286" s="167" t="str">
        <f>CONCATENATE(SUM('Раздел 2'!C31:C31),"=",SUM('Раздел 2'!F31:G31),"+",SUM('Раздел 2'!P31:Z31),"+",SUM('Раздел 2'!AG31:AI31))</f>
        <v>0=0+0+0</v>
      </c>
      <c r="F286" s="167" t="s">
        <v>187</v>
      </c>
    </row>
    <row r="287" spans="1:6" ht="38.25">
      <c r="A287" s="169">
        <f>IF((SUM('Раздел 2'!C32:C32)=SUM('Раздел 2'!F32:G32)+SUM('Раздел 2'!P32:Z32)+SUM('Раздел 2'!AG32:AI32)),"","Неверно!")</f>
      </c>
      <c r="B287" s="170" t="s">
        <v>1206</v>
      </c>
      <c r="C287" s="168" t="s">
        <v>1224</v>
      </c>
      <c r="D287" s="168" t="s">
        <v>1208</v>
      </c>
      <c r="E287" s="167" t="str">
        <f>CONCATENATE(SUM('Раздел 2'!C32:C32),"=",SUM('Раздел 2'!F32:G32),"+",SUM('Раздел 2'!P32:Z32),"+",SUM('Раздел 2'!AG32:AI32))</f>
        <v>0=0+0+0</v>
      </c>
      <c r="F287" s="167" t="s">
        <v>187</v>
      </c>
    </row>
    <row r="288" spans="1:6" ht="38.25">
      <c r="A288" s="169">
        <f>IF((SUM('Раздел 2'!C33:C33)=SUM('Раздел 2'!F33:G33)+SUM('Раздел 2'!P33:Z33)+SUM('Раздел 2'!AG33:AI33)),"","Неверно!")</f>
      </c>
      <c r="B288" s="170" t="s">
        <v>1206</v>
      </c>
      <c r="C288" s="168" t="s">
        <v>1225</v>
      </c>
      <c r="D288" s="168" t="s">
        <v>1208</v>
      </c>
      <c r="E288" s="167" t="str">
        <f>CONCATENATE(SUM('Раздел 2'!C33:C33),"=",SUM('Раздел 2'!F33:G33),"+",SUM('Раздел 2'!P33:Z33),"+",SUM('Раздел 2'!AG33:AI33))</f>
        <v>0=0+0+0</v>
      </c>
      <c r="F288" s="167" t="s">
        <v>187</v>
      </c>
    </row>
    <row r="289" spans="1:6" ht="38.25">
      <c r="A289" s="169">
        <f>IF((SUM('Раздел 2'!C34:C34)=SUM('Раздел 2'!F34:G34)+SUM('Раздел 2'!P34:Z34)+SUM('Раздел 2'!AG34:AI34)),"","Неверно!")</f>
      </c>
      <c r="B289" s="170" t="s">
        <v>1206</v>
      </c>
      <c r="C289" s="168" t="s">
        <v>1226</v>
      </c>
      <c r="D289" s="168" t="s">
        <v>1208</v>
      </c>
      <c r="E289" s="167" t="str">
        <f>CONCATENATE(SUM('Раздел 2'!C34:C34),"=",SUM('Раздел 2'!F34:G34),"+",SUM('Раздел 2'!P34:Z34),"+",SUM('Раздел 2'!AG34:AI34))</f>
        <v>0=0+0+0</v>
      </c>
      <c r="F289" s="167" t="s">
        <v>187</v>
      </c>
    </row>
    <row r="290" spans="1:6" ht="38.25">
      <c r="A290" s="169">
        <f>IF((SUM('Раздел 2'!C35:C35)=SUM('Раздел 2'!F35:G35)+SUM('Раздел 2'!P35:Z35)+SUM('Раздел 2'!AG35:AI35)),"","Неверно!")</f>
      </c>
      <c r="B290" s="170" t="s">
        <v>1206</v>
      </c>
      <c r="C290" s="168" t="s">
        <v>1227</v>
      </c>
      <c r="D290" s="168" t="s">
        <v>1208</v>
      </c>
      <c r="E290" s="167" t="str">
        <f>CONCATENATE(SUM('Раздел 2'!C35:C35),"=",SUM('Раздел 2'!F35:G35),"+",SUM('Раздел 2'!P35:Z35),"+",SUM('Раздел 2'!AG35:AI35))</f>
        <v>0=0+0+0</v>
      </c>
      <c r="F290" s="167" t="s">
        <v>187</v>
      </c>
    </row>
    <row r="291" spans="1:6" ht="38.25">
      <c r="A291" s="169">
        <f>IF((SUM('Раздел 2'!C36:C36)=SUM('Раздел 2'!F36:G36)+SUM('Раздел 2'!P36:Z36)+SUM('Раздел 2'!AG36:AI36)),"","Неверно!")</f>
      </c>
      <c r="B291" s="170" t="s">
        <v>1206</v>
      </c>
      <c r="C291" s="168" t="s">
        <v>1228</v>
      </c>
      <c r="D291" s="168" t="s">
        <v>1208</v>
      </c>
      <c r="E291" s="167" t="str">
        <f>CONCATENATE(SUM('Раздел 2'!C36:C36),"=",SUM('Раздел 2'!F36:G36),"+",SUM('Раздел 2'!P36:Z36),"+",SUM('Раздел 2'!AG36:AI36))</f>
        <v>0=0+0+0</v>
      </c>
      <c r="F291" s="167" t="s">
        <v>187</v>
      </c>
    </row>
    <row r="292" spans="1:6" ht="38.25">
      <c r="A292" s="169">
        <f>IF((SUM('Раздел 2'!C37:C37)=SUM('Раздел 2'!F37:G37)+SUM('Раздел 2'!P37:Z37)+SUM('Раздел 2'!AG37:AI37)),"","Неверно!")</f>
      </c>
      <c r="B292" s="170" t="s">
        <v>1206</v>
      </c>
      <c r="C292" s="168" t="s">
        <v>1229</v>
      </c>
      <c r="D292" s="168" t="s">
        <v>1208</v>
      </c>
      <c r="E292" s="167" t="str">
        <f>CONCATENATE(SUM('Раздел 2'!C37:C37),"=",SUM('Раздел 2'!F37:G37),"+",SUM('Раздел 2'!P37:Z37),"+",SUM('Раздел 2'!AG37:AI37))</f>
        <v>0=0+0+0</v>
      </c>
      <c r="F292" s="167" t="s">
        <v>187</v>
      </c>
    </row>
    <row r="293" spans="1:6" ht="38.25">
      <c r="A293" s="169">
        <f>IF((SUM('Раздел 2'!C11:C11)=SUM('Раздел 2'!F11:G11)+SUM('Раздел 2'!P11:Z11)+SUM('Раздел 2'!AG11:AI11)),"","Неверно!")</f>
      </c>
      <c r="B293" s="170" t="s">
        <v>1206</v>
      </c>
      <c r="C293" s="168" t="s">
        <v>1230</v>
      </c>
      <c r="D293" s="168" t="s">
        <v>1208</v>
      </c>
      <c r="E293" s="167" t="str">
        <f>CONCATENATE(SUM('Раздел 2'!C11:C11),"=",SUM('Раздел 2'!F11:G11),"+",SUM('Раздел 2'!P11:Z11),"+",SUM('Раздел 2'!AG11:AI11))</f>
        <v>0=0+0+0</v>
      </c>
      <c r="F293" s="167" t="s">
        <v>187</v>
      </c>
    </row>
    <row r="294" spans="1:6" ht="38.25">
      <c r="A294" s="169">
        <f>IF((SUM('Раздел 2'!C38:C38)=SUM('Раздел 2'!F38:G38)+SUM('Раздел 2'!P38:Z38)+SUM('Раздел 2'!AG38:AI38)),"","Неверно!")</f>
      </c>
      <c r="B294" s="170" t="s">
        <v>1206</v>
      </c>
      <c r="C294" s="168" t="s">
        <v>1231</v>
      </c>
      <c r="D294" s="168" t="s">
        <v>1208</v>
      </c>
      <c r="E294" s="167" t="str">
        <f>CONCATENATE(SUM('Раздел 2'!C38:C38),"=",SUM('Раздел 2'!F38:G38),"+",SUM('Раздел 2'!P38:Z38),"+",SUM('Раздел 2'!AG38:AI38))</f>
        <v>0=0+0+0</v>
      </c>
      <c r="F294" s="167" t="s">
        <v>187</v>
      </c>
    </row>
    <row r="295" spans="1:6" ht="38.25">
      <c r="A295" s="169">
        <f>IF((SUM('Раздел 2'!C39:C39)=SUM('Раздел 2'!F39:G39)+SUM('Раздел 2'!P39:Z39)+SUM('Раздел 2'!AG39:AI39)),"","Неверно!")</f>
      </c>
      <c r="B295" s="170" t="s">
        <v>1206</v>
      </c>
      <c r="C295" s="168" t="s">
        <v>1232</v>
      </c>
      <c r="D295" s="168" t="s">
        <v>1208</v>
      </c>
      <c r="E295" s="167" t="str">
        <f>CONCATENATE(SUM('Раздел 2'!C39:C39),"=",SUM('Раздел 2'!F39:G39),"+",SUM('Раздел 2'!P39:Z39),"+",SUM('Раздел 2'!AG39:AI39))</f>
        <v>0=0+0+0</v>
      </c>
      <c r="F295" s="167" t="s">
        <v>187</v>
      </c>
    </row>
    <row r="296" spans="1:6" ht="38.25">
      <c r="A296" s="169">
        <f>IF((SUM('Раздел 2'!C40:C40)=SUM('Раздел 2'!F40:G40)+SUM('Раздел 2'!P40:Z40)+SUM('Раздел 2'!AG40:AI40)),"","Неверно!")</f>
      </c>
      <c r="B296" s="170" t="s">
        <v>1206</v>
      </c>
      <c r="C296" s="168" t="s">
        <v>1233</v>
      </c>
      <c r="D296" s="168" t="s">
        <v>1208</v>
      </c>
      <c r="E296" s="167" t="str">
        <f>CONCATENATE(SUM('Раздел 2'!C40:C40),"=",SUM('Раздел 2'!F40:G40),"+",SUM('Раздел 2'!P40:Z40),"+",SUM('Раздел 2'!AG40:AI40))</f>
        <v>0=0+0+0</v>
      </c>
      <c r="F296" s="167" t="s">
        <v>187</v>
      </c>
    </row>
    <row r="297" spans="1:6" ht="38.25">
      <c r="A297" s="169">
        <f>IF((SUM('Раздел 2'!C41:C41)=SUM('Раздел 2'!F41:G41)+SUM('Раздел 2'!P41:Z41)+SUM('Раздел 2'!AG41:AI41)),"","Неверно!")</f>
      </c>
      <c r="B297" s="170" t="s">
        <v>1206</v>
      </c>
      <c r="C297" s="168" t="s">
        <v>1234</v>
      </c>
      <c r="D297" s="168" t="s">
        <v>1208</v>
      </c>
      <c r="E297" s="167" t="str">
        <f>CONCATENATE(SUM('Раздел 2'!C41:C41),"=",SUM('Раздел 2'!F41:G41),"+",SUM('Раздел 2'!P41:Z41),"+",SUM('Раздел 2'!AG41:AI41))</f>
        <v>0=0+0+0</v>
      </c>
      <c r="F297" s="167" t="s">
        <v>187</v>
      </c>
    </row>
    <row r="298" spans="1:6" ht="38.25">
      <c r="A298" s="169">
        <f>IF((SUM('Раздел 2'!C42:C42)=SUM('Раздел 2'!F42:G42)+SUM('Раздел 2'!P42:Z42)+SUM('Раздел 2'!AG42:AI42)),"","Неверно!")</f>
      </c>
      <c r="B298" s="170" t="s">
        <v>1206</v>
      </c>
      <c r="C298" s="168" t="s">
        <v>1235</v>
      </c>
      <c r="D298" s="168" t="s">
        <v>1208</v>
      </c>
      <c r="E298" s="167" t="str">
        <f>CONCATENATE(SUM('Раздел 2'!C42:C42),"=",SUM('Раздел 2'!F42:G42),"+",SUM('Раздел 2'!P42:Z42),"+",SUM('Раздел 2'!AG42:AI42))</f>
        <v>0=0+0+0</v>
      </c>
      <c r="F298" s="167" t="s">
        <v>187</v>
      </c>
    </row>
    <row r="299" spans="1:6" ht="38.25">
      <c r="A299" s="169">
        <f>IF((SUM('Раздел 2'!C43:C43)=SUM('Раздел 2'!F43:G43)+SUM('Раздел 2'!P43:Z43)+SUM('Раздел 2'!AG43:AI43)),"","Неверно!")</f>
      </c>
      <c r="B299" s="170" t="s">
        <v>1206</v>
      </c>
      <c r="C299" s="168" t="s">
        <v>1236</v>
      </c>
      <c r="D299" s="168" t="s">
        <v>1208</v>
      </c>
      <c r="E299" s="167" t="str">
        <f>CONCATENATE(SUM('Раздел 2'!C43:C43),"=",SUM('Раздел 2'!F43:G43),"+",SUM('Раздел 2'!P43:Z43),"+",SUM('Раздел 2'!AG43:AI43))</f>
        <v>0=0+0+0</v>
      </c>
      <c r="F299" s="167" t="s">
        <v>187</v>
      </c>
    </row>
    <row r="300" spans="1:6" ht="38.25">
      <c r="A300" s="169">
        <f>IF((SUM('Раздел 2'!C44:C44)=SUM('Раздел 2'!F44:G44)+SUM('Раздел 2'!P44:Z44)+SUM('Раздел 2'!AG44:AI44)),"","Неверно!")</f>
      </c>
      <c r="B300" s="170" t="s">
        <v>1206</v>
      </c>
      <c r="C300" s="168" t="s">
        <v>1237</v>
      </c>
      <c r="D300" s="168" t="s">
        <v>1208</v>
      </c>
      <c r="E300" s="167" t="str">
        <f>CONCATENATE(SUM('Раздел 2'!C44:C44),"=",SUM('Раздел 2'!F44:G44),"+",SUM('Раздел 2'!P44:Z44),"+",SUM('Раздел 2'!AG44:AI44))</f>
        <v>0=0+0+0</v>
      </c>
      <c r="F300" s="167" t="s">
        <v>187</v>
      </c>
    </row>
    <row r="301" spans="1:6" ht="38.25">
      <c r="A301" s="169">
        <f>IF((SUM('Раздел 2'!C45:C45)=SUM('Раздел 2'!F45:G45)+SUM('Раздел 2'!P45:Z45)+SUM('Раздел 2'!AG45:AI45)),"","Неверно!")</f>
      </c>
      <c r="B301" s="170" t="s">
        <v>1206</v>
      </c>
      <c r="C301" s="168" t="s">
        <v>1238</v>
      </c>
      <c r="D301" s="168" t="s">
        <v>1208</v>
      </c>
      <c r="E301" s="167" t="str">
        <f>CONCATENATE(SUM('Раздел 2'!C45:C45),"=",SUM('Раздел 2'!F45:G45),"+",SUM('Раздел 2'!P45:Z45),"+",SUM('Раздел 2'!AG45:AI45))</f>
        <v>0=0+0+0</v>
      </c>
      <c r="F301" s="167" t="s">
        <v>187</v>
      </c>
    </row>
    <row r="302" spans="1:6" ht="38.25">
      <c r="A302" s="169">
        <f>IF((SUM('Раздел 2'!C46:C46)=SUM('Раздел 2'!F46:G46)+SUM('Раздел 2'!P46:Z46)+SUM('Раздел 2'!AG46:AI46)),"","Неверно!")</f>
      </c>
      <c r="B302" s="170" t="s">
        <v>1206</v>
      </c>
      <c r="C302" s="168" t="s">
        <v>1239</v>
      </c>
      <c r="D302" s="168" t="s">
        <v>1208</v>
      </c>
      <c r="E302" s="167" t="str">
        <f>CONCATENATE(SUM('Раздел 2'!C46:C46),"=",SUM('Раздел 2'!F46:G46),"+",SUM('Раздел 2'!P46:Z46),"+",SUM('Раздел 2'!AG46:AI46))</f>
        <v>3=3+0+0</v>
      </c>
      <c r="F302" s="167" t="s">
        <v>187</v>
      </c>
    </row>
    <row r="303" spans="1:6" ht="38.25">
      <c r="A303" s="169">
        <f>IF((SUM('Раздел 2'!C47:C47)=SUM('Раздел 2'!F47:G47)+SUM('Раздел 2'!P47:Z47)+SUM('Раздел 2'!AG47:AI47)),"","Неверно!")</f>
      </c>
      <c r="B303" s="170" t="s">
        <v>1206</v>
      </c>
      <c r="C303" s="168" t="s">
        <v>1240</v>
      </c>
      <c r="D303" s="168" t="s">
        <v>1208</v>
      </c>
      <c r="E303" s="167" t="str">
        <f>CONCATENATE(SUM('Раздел 2'!C47:C47),"=",SUM('Раздел 2'!F47:G47),"+",SUM('Раздел 2'!P47:Z47),"+",SUM('Раздел 2'!AG47:AI47))</f>
        <v>7=7+0+0</v>
      </c>
      <c r="F303" s="167" t="s">
        <v>187</v>
      </c>
    </row>
    <row r="304" spans="1:6" ht="38.25">
      <c r="A304" s="169">
        <f>IF((SUM('Раздел 2'!C12:C12)=SUM('Раздел 2'!F12:G12)+SUM('Раздел 2'!P12:Z12)+SUM('Раздел 2'!AG12:AI12)),"","Неверно!")</f>
      </c>
      <c r="B304" s="170" t="s">
        <v>1206</v>
      </c>
      <c r="C304" s="168" t="s">
        <v>1241</v>
      </c>
      <c r="D304" s="168" t="s">
        <v>1208</v>
      </c>
      <c r="E304" s="167" t="str">
        <f>CONCATENATE(SUM('Раздел 2'!C12:C12),"=",SUM('Раздел 2'!F12:G12),"+",SUM('Раздел 2'!P12:Z12),"+",SUM('Раздел 2'!AG12:AI12))</f>
        <v>0=0+0+0</v>
      </c>
      <c r="F304" s="167" t="s">
        <v>187</v>
      </c>
    </row>
    <row r="305" spans="1:6" ht="38.25">
      <c r="A305" s="169">
        <f>IF((SUM('Раздел 2'!C48:C48)=SUM('Раздел 2'!F48:G48)+SUM('Раздел 2'!P48:Z48)+SUM('Раздел 2'!AG48:AI48)),"","Неверно!")</f>
      </c>
      <c r="B305" s="170" t="s">
        <v>1206</v>
      </c>
      <c r="C305" s="168" t="s">
        <v>1242</v>
      </c>
      <c r="D305" s="168" t="s">
        <v>1208</v>
      </c>
      <c r="E305" s="167" t="str">
        <f>CONCATENATE(SUM('Раздел 2'!C48:C48),"=",SUM('Раздел 2'!F48:G48),"+",SUM('Раздел 2'!P48:Z48),"+",SUM('Раздел 2'!AG48:AI48))</f>
        <v>0=0+0+0</v>
      </c>
      <c r="F305" s="167" t="s">
        <v>187</v>
      </c>
    </row>
    <row r="306" spans="1:6" ht="38.25">
      <c r="A306" s="169">
        <f>IF((SUM('Раздел 2'!C49:C49)=SUM('Раздел 2'!F49:G49)+SUM('Раздел 2'!P49:Z49)+SUM('Раздел 2'!AG49:AI49)),"","Неверно!")</f>
      </c>
      <c r="B306" s="170" t="s">
        <v>1206</v>
      </c>
      <c r="C306" s="168" t="s">
        <v>1243</v>
      </c>
      <c r="D306" s="168" t="s">
        <v>1208</v>
      </c>
      <c r="E306" s="167" t="str">
        <f>CONCATENATE(SUM('Раздел 2'!C49:C49),"=",SUM('Раздел 2'!F49:G49),"+",SUM('Раздел 2'!P49:Z49),"+",SUM('Раздел 2'!AG49:AI49))</f>
        <v>2=2+0+0</v>
      </c>
      <c r="F306" s="167" t="s">
        <v>187</v>
      </c>
    </row>
    <row r="307" spans="1:6" ht="38.25">
      <c r="A307" s="169">
        <f>IF((SUM('Раздел 2'!C50:C50)=SUM('Раздел 2'!F50:G50)+SUM('Раздел 2'!P50:Z50)+SUM('Раздел 2'!AG50:AI50)),"","Неверно!")</f>
      </c>
      <c r="B307" s="170" t="s">
        <v>1206</v>
      </c>
      <c r="C307" s="168" t="s">
        <v>1244</v>
      </c>
      <c r="D307" s="168" t="s">
        <v>1208</v>
      </c>
      <c r="E307" s="167" t="str">
        <f>CONCATENATE(SUM('Раздел 2'!C50:C50),"=",SUM('Раздел 2'!F50:G50),"+",SUM('Раздел 2'!P50:Z50),"+",SUM('Раздел 2'!AG50:AI50))</f>
        <v>0=0+0+0</v>
      </c>
      <c r="F307" s="167" t="s">
        <v>187</v>
      </c>
    </row>
    <row r="308" spans="1:6" ht="38.25">
      <c r="A308" s="169">
        <f>IF((SUM('Раздел 2'!C51:C51)=SUM('Раздел 2'!F51:G51)+SUM('Раздел 2'!P51:Z51)+SUM('Раздел 2'!AG51:AI51)),"","Неверно!")</f>
      </c>
      <c r="B308" s="170" t="s">
        <v>1206</v>
      </c>
      <c r="C308" s="168" t="s">
        <v>1245</v>
      </c>
      <c r="D308" s="168" t="s">
        <v>1208</v>
      </c>
      <c r="E308" s="167" t="str">
        <f>CONCATENATE(SUM('Раздел 2'!C51:C51),"=",SUM('Раздел 2'!F51:G51),"+",SUM('Раздел 2'!P51:Z51),"+",SUM('Раздел 2'!AG51:AI51))</f>
        <v>1=1+0+0</v>
      </c>
      <c r="F308" s="167" t="s">
        <v>187</v>
      </c>
    </row>
    <row r="309" spans="1:6" ht="38.25">
      <c r="A309" s="169">
        <f>IF((SUM('Раздел 2'!C13:C13)=SUM('Раздел 2'!F13:G13)+SUM('Раздел 2'!P13:Z13)+SUM('Раздел 2'!AG13:AI13)),"","Неверно!")</f>
      </c>
      <c r="B309" s="170" t="s">
        <v>1206</v>
      </c>
      <c r="C309" s="168" t="s">
        <v>1246</v>
      </c>
      <c r="D309" s="168" t="s">
        <v>1208</v>
      </c>
      <c r="E309" s="167" t="str">
        <f>CONCATENATE(SUM('Раздел 2'!C13:C13),"=",SUM('Раздел 2'!F13:G13),"+",SUM('Раздел 2'!P13:Z13),"+",SUM('Раздел 2'!AG13:AI13))</f>
        <v>2=2+0+0</v>
      </c>
      <c r="F309" s="167" t="s">
        <v>187</v>
      </c>
    </row>
    <row r="310" spans="1:6" ht="38.25">
      <c r="A310" s="169">
        <f>IF((SUM('Раздел 2'!C14:C14)=SUM('Раздел 2'!F14:G14)+SUM('Раздел 2'!P14:Z14)+SUM('Раздел 2'!AG14:AI14)),"","Неверно!")</f>
      </c>
      <c r="B310" s="170" t="s">
        <v>1206</v>
      </c>
      <c r="C310" s="168" t="s">
        <v>1247</v>
      </c>
      <c r="D310" s="168" t="s">
        <v>1208</v>
      </c>
      <c r="E310" s="167" t="str">
        <f>CONCATENATE(SUM('Раздел 2'!C14:C14),"=",SUM('Раздел 2'!F14:G14),"+",SUM('Раздел 2'!P14:Z14),"+",SUM('Раздел 2'!AG14:AI14))</f>
        <v>2=2+0+0</v>
      </c>
      <c r="F310" s="167" t="s">
        <v>187</v>
      </c>
    </row>
    <row r="311" spans="1:6" ht="38.25">
      <c r="A311" s="169">
        <f>IF((SUM('Раздел 2'!C15:C15)=SUM('Раздел 2'!F15:G15)+SUM('Раздел 2'!P15:Z15)+SUM('Раздел 2'!AG15:AI15)),"","Неверно!")</f>
      </c>
      <c r="B311" s="170" t="s">
        <v>1206</v>
      </c>
      <c r="C311" s="168" t="s">
        <v>1248</v>
      </c>
      <c r="D311" s="168" t="s">
        <v>1208</v>
      </c>
      <c r="E311" s="167" t="str">
        <f>CONCATENATE(SUM('Раздел 2'!C15:C15),"=",SUM('Раздел 2'!F15:G15),"+",SUM('Раздел 2'!P15:Z15),"+",SUM('Раздел 2'!AG15:AI15))</f>
        <v>0=0+0+0</v>
      </c>
      <c r="F311" s="167" t="s">
        <v>187</v>
      </c>
    </row>
    <row r="312" spans="1:6" ht="38.25">
      <c r="A312" s="169">
        <f>IF((SUM('Раздел 2'!C16:C16)=SUM('Раздел 2'!F16:G16)+SUM('Раздел 2'!P16:Z16)+SUM('Раздел 2'!AG16:AI16)),"","Неверно!")</f>
      </c>
      <c r="B312" s="170" t="s">
        <v>1206</v>
      </c>
      <c r="C312" s="168" t="s">
        <v>1249</v>
      </c>
      <c r="D312" s="168" t="s">
        <v>1208</v>
      </c>
      <c r="E312" s="167" t="str">
        <f>CONCATENATE(SUM('Раздел 2'!C16:C16),"=",SUM('Раздел 2'!F16:G16),"+",SUM('Раздел 2'!P16:Z16),"+",SUM('Раздел 2'!AG16:AI16))</f>
        <v>0=0+0+0</v>
      </c>
      <c r="F312" s="167" t="s">
        <v>187</v>
      </c>
    </row>
    <row r="313" spans="1:6" ht="38.25">
      <c r="A313" s="169">
        <f>IF((SUM('Раздел 2'!C17:C17)=SUM('Раздел 2'!F17:G17)+SUM('Раздел 2'!P17:Z17)+SUM('Раздел 2'!AG17:AI17)),"","Неверно!")</f>
      </c>
      <c r="B313" s="170" t="s">
        <v>1206</v>
      </c>
      <c r="C313" s="168" t="s">
        <v>1250</v>
      </c>
      <c r="D313" s="168" t="s">
        <v>1208</v>
      </c>
      <c r="E313" s="167" t="str">
        <f>CONCATENATE(SUM('Раздел 2'!C17:C17),"=",SUM('Раздел 2'!F17:G17),"+",SUM('Раздел 2'!P17:Z17),"+",SUM('Раздел 2'!AG17:AI17))</f>
        <v>0=0+0+0</v>
      </c>
      <c r="F313" s="167" t="s">
        <v>187</v>
      </c>
    </row>
    <row r="314" spans="1:6" ht="12.75">
      <c r="A314" s="169">
        <f>IF((SUM('Раздел 2'!N35:N35)=0),"","Неверно!")</f>
      </c>
      <c r="B314" s="170" t="s">
        <v>1251</v>
      </c>
      <c r="C314" s="168" t="s">
        <v>1252</v>
      </c>
      <c r="D314" s="168" t="s">
        <v>1253</v>
      </c>
      <c r="E314" s="167" t="str">
        <f>CONCATENATE(SUM('Раздел 2'!N35:N35),"=",0)</f>
        <v>0=0</v>
      </c>
      <c r="F314" s="167"/>
    </row>
    <row r="315" spans="1:6" ht="12.75">
      <c r="A315" s="169">
        <f>IF((SUM('Раздел 2'!N36:N36)=0),"","Неверно!")</f>
      </c>
      <c r="B315" s="170" t="s">
        <v>1251</v>
      </c>
      <c r="C315" s="168" t="s">
        <v>1254</v>
      </c>
      <c r="D315" s="168" t="s">
        <v>1253</v>
      </c>
      <c r="E315" s="167" t="str">
        <f>CONCATENATE(SUM('Раздел 2'!N36:N36),"=",0)</f>
        <v>0=0</v>
      </c>
      <c r="F315" s="167"/>
    </row>
    <row r="316" spans="1:6" ht="12.75">
      <c r="A316" s="169">
        <f>IF((SUM('Раздел 2'!O35:O35)=0),"","Неверно!")</f>
      </c>
      <c r="B316" s="170" t="s">
        <v>1251</v>
      </c>
      <c r="C316" s="168" t="s">
        <v>1255</v>
      </c>
      <c r="D316" s="168" t="s">
        <v>1253</v>
      </c>
      <c r="E316" s="167" t="str">
        <f>CONCATENATE(SUM('Раздел 2'!O35:O35),"=",0)</f>
        <v>0=0</v>
      </c>
      <c r="F316" s="167"/>
    </row>
    <row r="317" spans="1:6" ht="12.75">
      <c r="A317" s="169">
        <f>IF((SUM('Раздел 2'!O36:O36)=0),"","Неверно!")</f>
      </c>
      <c r="B317" s="170" t="s">
        <v>1251</v>
      </c>
      <c r="C317" s="168" t="s">
        <v>1256</v>
      </c>
      <c r="D317" s="168" t="s">
        <v>1253</v>
      </c>
      <c r="E317" s="167" t="str">
        <f>CONCATENATE(SUM('Раздел 2'!O36:O36),"=",0)</f>
        <v>0=0</v>
      </c>
      <c r="F317" s="167"/>
    </row>
    <row r="318" spans="1:6" ht="12.75">
      <c r="A318" s="169">
        <f>IF((SUM('Раздел 2'!O44:O44)=0),"","Неверно!")</f>
      </c>
      <c r="B318" s="170" t="s">
        <v>1257</v>
      </c>
      <c r="C318" s="168" t="s">
        <v>1258</v>
      </c>
      <c r="D318" s="168" t="s">
        <v>1259</v>
      </c>
      <c r="E318" s="167" t="str">
        <f>CONCATENATE(SUM('Раздел 2'!O44:O44),"=",0)</f>
        <v>0=0</v>
      </c>
      <c r="F318" s="167"/>
    </row>
    <row r="319" spans="1:6" ht="25.5">
      <c r="A319" s="169">
        <f>IF((SUM('Раздел 2'!C51:C51)&lt;=SUM('Раздел 2'!C47:AN47)),"","Неверно!")</f>
      </c>
      <c r="B319" s="170" t="s">
        <v>1260</v>
      </c>
      <c r="C319" s="168" t="s">
        <v>1261</v>
      </c>
      <c r="D319" s="168" t="s">
        <v>1262</v>
      </c>
      <c r="E319" s="167" t="str">
        <f>CONCATENATE(SUM('Раздел 2'!C51:C51),"&lt;=",SUM('Раздел 2'!C47:AN47))</f>
        <v>1&lt;=28</v>
      </c>
      <c r="F319" s="167"/>
    </row>
    <row r="320" spans="1:6" ht="25.5">
      <c r="A320" s="169">
        <f>IF((SUM('Раздел 2'!L51:L51)&lt;=SUM('Раздел 2'!C47:AN47)),"","Неверно!")</f>
      </c>
      <c r="B320" s="170" t="s">
        <v>1260</v>
      </c>
      <c r="C320" s="168" t="s">
        <v>1263</v>
      </c>
      <c r="D320" s="168" t="s">
        <v>1262</v>
      </c>
      <c r="E320" s="167" t="str">
        <f>CONCATENATE(SUM('Раздел 2'!L51:L51),"&lt;=",SUM('Раздел 2'!C47:AN47))</f>
        <v>0&lt;=28</v>
      </c>
      <c r="F320" s="167"/>
    </row>
    <row r="321" spans="1:6" ht="25.5">
      <c r="A321" s="169">
        <f>IF((SUM('Раздел 2'!M51:M51)&lt;=SUM('Раздел 2'!C47:AN47)),"","Неверно!")</f>
      </c>
      <c r="B321" s="170" t="s">
        <v>1260</v>
      </c>
      <c r="C321" s="168" t="s">
        <v>1264</v>
      </c>
      <c r="D321" s="168" t="s">
        <v>1262</v>
      </c>
      <c r="E321" s="167" t="str">
        <f>CONCATENATE(SUM('Раздел 2'!M51:M51),"&lt;=",SUM('Раздел 2'!C47:AN47))</f>
        <v>1&lt;=28</v>
      </c>
      <c r="F321" s="167"/>
    </row>
    <row r="322" spans="1:6" ht="25.5">
      <c r="A322" s="169">
        <f>IF((SUM('Раздел 2'!N51:N51)&lt;=SUM('Раздел 2'!C47:AN47)),"","Неверно!")</f>
      </c>
      <c r="B322" s="170" t="s">
        <v>1260</v>
      </c>
      <c r="C322" s="168" t="s">
        <v>1265</v>
      </c>
      <c r="D322" s="168" t="s">
        <v>1262</v>
      </c>
      <c r="E322" s="167" t="str">
        <f>CONCATENATE(SUM('Раздел 2'!N51:N51),"&lt;=",SUM('Раздел 2'!C47:AN47))</f>
        <v>0&lt;=28</v>
      </c>
      <c r="F322" s="167"/>
    </row>
    <row r="323" spans="1:6" ht="25.5">
      <c r="A323" s="169">
        <f>IF((SUM('Раздел 2'!O51:O51)&lt;=SUM('Раздел 2'!C47:AN47)),"","Неверно!")</f>
      </c>
      <c r="B323" s="170" t="s">
        <v>1260</v>
      </c>
      <c r="C323" s="168" t="s">
        <v>1266</v>
      </c>
      <c r="D323" s="168" t="s">
        <v>1262</v>
      </c>
      <c r="E323" s="167" t="str">
        <f>CONCATENATE(SUM('Раздел 2'!O51:O51),"&lt;=",SUM('Раздел 2'!C47:AN47))</f>
        <v>0&lt;=28</v>
      </c>
      <c r="F323" s="167"/>
    </row>
    <row r="324" spans="1:6" ht="25.5">
      <c r="A324" s="169">
        <f>IF((SUM('Раздел 2'!P51:P51)&lt;=SUM('Раздел 2'!C47:AN47)),"","Неверно!")</f>
      </c>
      <c r="B324" s="170" t="s">
        <v>1260</v>
      </c>
      <c r="C324" s="168" t="s">
        <v>1267</v>
      </c>
      <c r="D324" s="168" t="s">
        <v>1262</v>
      </c>
      <c r="E324" s="167" t="str">
        <f>CONCATENATE(SUM('Раздел 2'!P51:P51),"&lt;=",SUM('Раздел 2'!C47:AN47))</f>
        <v>0&lt;=28</v>
      </c>
      <c r="F324" s="167"/>
    </row>
    <row r="325" spans="1:6" ht="25.5">
      <c r="A325" s="169">
        <f>IF((SUM('Раздел 2'!Q51:Q51)&lt;=SUM('Раздел 2'!C47:AN47)),"","Неверно!")</f>
      </c>
      <c r="B325" s="170" t="s">
        <v>1260</v>
      </c>
      <c r="C325" s="168" t="s">
        <v>1268</v>
      </c>
      <c r="D325" s="168" t="s">
        <v>1262</v>
      </c>
      <c r="E325" s="167" t="str">
        <f>CONCATENATE(SUM('Раздел 2'!Q51:Q51),"&lt;=",SUM('Раздел 2'!C47:AN47))</f>
        <v>0&lt;=28</v>
      </c>
      <c r="F325" s="167"/>
    </row>
    <row r="326" spans="1:6" ht="25.5">
      <c r="A326" s="169">
        <f>IF((SUM('Раздел 2'!R51:R51)&lt;=SUM('Раздел 2'!C47:AN47)),"","Неверно!")</f>
      </c>
      <c r="B326" s="170" t="s">
        <v>1260</v>
      </c>
      <c r="C326" s="168" t="s">
        <v>1269</v>
      </c>
      <c r="D326" s="168" t="s">
        <v>1262</v>
      </c>
      <c r="E326" s="167" t="str">
        <f>CONCATENATE(SUM('Раздел 2'!R51:R51),"&lt;=",SUM('Раздел 2'!C47:AN47))</f>
        <v>0&lt;=28</v>
      </c>
      <c r="F326" s="167"/>
    </row>
    <row r="327" spans="1:6" ht="25.5">
      <c r="A327" s="169">
        <f>IF((SUM('Раздел 2'!S51:S51)&lt;=SUM('Раздел 2'!C47:AN47)),"","Неверно!")</f>
      </c>
      <c r="B327" s="170" t="s">
        <v>1260</v>
      </c>
      <c r="C327" s="168" t="s">
        <v>1270</v>
      </c>
      <c r="D327" s="168" t="s">
        <v>1262</v>
      </c>
      <c r="E327" s="167" t="str">
        <f>CONCATENATE(SUM('Раздел 2'!S51:S51),"&lt;=",SUM('Раздел 2'!C47:AN47))</f>
        <v>0&lt;=28</v>
      </c>
      <c r="F327" s="167"/>
    </row>
    <row r="328" spans="1:6" ht="25.5">
      <c r="A328" s="169">
        <f>IF((SUM('Раздел 2'!T51:T51)&lt;=SUM('Раздел 2'!C47:AN47)),"","Неверно!")</f>
      </c>
      <c r="B328" s="170" t="s">
        <v>1260</v>
      </c>
      <c r="C328" s="168" t="s">
        <v>1271</v>
      </c>
      <c r="D328" s="168" t="s">
        <v>1262</v>
      </c>
      <c r="E328" s="167" t="str">
        <f>CONCATENATE(SUM('Раздел 2'!T51:T51),"&lt;=",SUM('Раздел 2'!C47:AN47))</f>
        <v>0&lt;=28</v>
      </c>
      <c r="F328" s="167"/>
    </row>
    <row r="329" spans="1:6" ht="25.5">
      <c r="A329" s="169">
        <f>IF((SUM('Раздел 2'!U51:U51)&lt;=SUM('Раздел 2'!C47:AN47)),"","Неверно!")</f>
      </c>
      <c r="B329" s="170" t="s">
        <v>1260</v>
      </c>
      <c r="C329" s="168" t="s">
        <v>1272</v>
      </c>
      <c r="D329" s="168" t="s">
        <v>1262</v>
      </c>
      <c r="E329" s="167" t="str">
        <f>CONCATENATE(SUM('Раздел 2'!U51:U51),"&lt;=",SUM('Раздел 2'!C47:AN47))</f>
        <v>0&lt;=28</v>
      </c>
      <c r="F329" s="167"/>
    </row>
    <row r="330" spans="1:6" ht="25.5">
      <c r="A330" s="169">
        <f>IF((SUM('Раздел 2'!D51:D51)&lt;=SUM('Раздел 2'!C47:AN47)),"","Неверно!")</f>
      </c>
      <c r="B330" s="170" t="s">
        <v>1260</v>
      </c>
      <c r="C330" s="168" t="s">
        <v>1273</v>
      </c>
      <c r="D330" s="168" t="s">
        <v>1262</v>
      </c>
      <c r="E330" s="167" t="str">
        <f>CONCATENATE(SUM('Раздел 2'!D51:D51),"&lt;=",SUM('Раздел 2'!C47:AN47))</f>
        <v>0&lt;=28</v>
      </c>
      <c r="F330" s="167"/>
    </row>
    <row r="331" spans="1:6" ht="25.5">
      <c r="A331" s="169">
        <f>IF((SUM('Раздел 2'!V51:V51)&lt;=SUM('Раздел 2'!C47:AN47)),"","Неверно!")</f>
      </c>
      <c r="B331" s="170" t="s">
        <v>1260</v>
      </c>
      <c r="C331" s="168" t="s">
        <v>1274</v>
      </c>
      <c r="D331" s="168" t="s">
        <v>1262</v>
      </c>
      <c r="E331" s="167" t="str">
        <f>CONCATENATE(SUM('Раздел 2'!V51:V51),"&lt;=",SUM('Раздел 2'!C47:AN47))</f>
        <v>0&lt;=28</v>
      </c>
      <c r="F331" s="167"/>
    </row>
    <row r="332" spans="1:6" ht="25.5">
      <c r="A332" s="169">
        <f>IF((SUM('Раздел 2'!W51:W51)&lt;=SUM('Раздел 2'!C47:AN47)),"","Неверно!")</f>
      </c>
      <c r="B332" s="170" t="s">
        <v>1260</v>
      </c>
      <c r="C332" s="168" t="s">
        <v>1275</v>
      </c>
      <c r="D332" s="168" t="s">
        <v>1262</v>
      </c>
      <c r="E332" s="167" t="str">
        <f>CONCATENATE(SUM('Раздел 2'!W51:W51),"&lt;=",SUM('Раздел 2'!C47:AN47))</f>
        <v>0&lt;=28</v>
      </c>
      <c r="F332" s="167"/>
    </row>
    <row r="333" spans="1:6" ht="25.5">
      <c r="A333" s="169">
        <f>IF((SUM('Раздел 2'!X51:X51)&lt;=SUM('Раздел 2'!C47:AN47)),"","Неверно!")</f>
      </c>
      <c r="B333" s="170" t="s">
        <v>1260</v>
      </c>
      <c r="C333" s="168" t="s">
        <v>1276</v>
      </c>
      <c r="D333" s="168" t="s">
        <v>1262</v>
      </c>
      <c r="E333" s="167" t="str">
        <f>CONCATENATE(SUM('Раздел 2'!X51:X51),"&lt;=",SUM('Раздел 2'!C47:AN47))</f>
        <v>0&lt;=28</v>
      </c>
      <c r="F333" s="167"/>
    </row>
    <row r="334" spans="1:6" ht="25.5">
      <c r="A334" s="169">
        <f>IF((SUM('Раздел 2'!Y51:Y51)&lt;=SUM('Раздел 2'!C47:AN47)),"","Неверно!")</f>
      </c>
      <c r="B334" s="170" t="s">
        <v>1260</v>
      </c>
      <c r="C334" s="168" t="s">
        <v>1277</v>
      </c>
      <c r="D334" s="168" t="s">
        <v>1262</v>
      </c>
      <c r="E334" s="167" t="str">
        <f>CONCATENATE(SUM('Раздел 2'!Y51:Y51),"&lt;=",SUM('Раздел 2'!C47:AN47))</f>
        <v>0&lt;=28</v>
      </c>
      <c r="F334" s="167"/>
    </row>
    <row r="335" spans="1:6" ht="25.5">
      <c r="A335" s="169">
        <f>IF((SUM('Раздел 2'!Z51:Z51)&lt;=SUM('Раздел 2'!C47:AN47)),"","Неверно!")</f>
      </c>
      <c r="B335" s="170" t="s">
        <v>1260</v>
      </c>
      <c r="C335" s="168" t="s">
        <v>1278</v>
      </c>
      <c r="D335" s="168" t="s">
        <v>1262</v>
      </c>
      <c r="E335" s="167" t="str">
        <f>CONCATENATE(SUM('Раздел 2'!Z51:Z51),"&lt;=",SUM('Раздел 2'!C47:AN47))</f>
        <v>0&lt;=28</v>
      </c>
      <c r="F335" s="167"/>
    </row>
    <row r="336" spans="1:6" ht="25.5">
      <c r="A336" s="169">
        <f>IF((SUM('Раздел 2'!AA51:AA51)&lt;=SUM('Раздел 2'!C47:AN47)),"","Неверно!")</f>
      </c>
      <c r="B336" s="170" t="s">
        <v>1260</v>
      </c>
      <c r="C336" s="168" t="s">
        <v>1279</v>
      </c>
      <c r="D336" s="168" t="s">
        <v>1262</v>
      </c>
      <c r="E336" s="167" t="str">
        <f>CONCATENATE(SUM('Раздел 2'!AA51:AA51),"&lt;=",SUM('Раздел 2'!C47:AN47))</f>
        <v>0&lt;=28</v>
      </c>
      <c r="F336" s="167"/>
    </row>
    <row r="337" spans="1:6" ht="25.5">
      <c r="A337" s="169">
        <f>IF((SUM('Раздел 2'!AB51:AB51)&lt;=SUM('Раздел 2'!C47:AN47)),"","Неверно!")</f>
      </c>
      <c r="B337" s="170" t="s">
        <v>1260</v>
      </c>
      <c r="C337" s="168" t="s">
        <v>1280</v>
      </c>
      <c r="D337" s="168" t="s">
        <v>1262</v>
      </c>
      <c r="E337" s="167" t="str">
        <f>CONCATENATE(SUM('Раздел 2'!AB51:AB51),"&lt;=",SUM('Раздел 2'!C47:AN47))</f>
        <v>0&lt;=28</v>
      </c>
      <c r="F337" s="167"/>
    </row>
    <row r="338" spans="1:6" ht="25.5">
      <c r="A338" s="169">
        <f>IF((SUM('Раздел 2'!AC51:AC51)&lt;=SUM('Раздел 2'!C47:AN47)),"","Неверно!")</f>
      </c>
      <c r="B338" s="170" t="s">
        <v>1260</v>
      </c>
      <c r="C338" s="168" t="s">
        <v>1281</v>
      </c>
      <c r="D338" s="168" t="s">
        <v>1262</v>
      </c>
      <c r="E338" s="167" t="str">
        <f>CONCATENATE(SUM('Раздел 2'!AC51:AC51),"&lt;=",SUM('Раздел 2'!C47:AN47))</f>
        <v>0&lt;=28</v>
      </c>
      <c r="F338" s="167"/>
    </row>
    <row r="339" spans="1:6" ht="25.5">
      <c r="A339" s="169">
        <f>IF((SUM('Раздел 2'!AD51:AD51)&lt;=SUM('Раздел 2'!C47:AN47)),"","Неверно!")</f>
      </c>
      <c r="B339" s="170" t="s">
        <v>1260</v>
      </c>
      <c r="C339" s="168" t="s">
        <v>1282</v>
      </c>
      <c r="D339" s="168" t="s">
        <v>1262</v>
      </c>
      <c r="E339" s="167" t="str">
        <f>CONCATENATE(SUM('Раздел 2'!AD51:AD51),"&lt;=",SUM('Раздел 2'!C47:AN47))</f>
        <v>0&lt;=28</v>
      </c>
      <c r="F339" s="167"/>
    </row>
    <row r="340" spans="1:6" ht="25.5">
      <c r="A340" s="169">
        <f>IF((SUM('Раздел 2'!AE51:AE51)&lt;=SUM('Раздел 2'!C47:AN47)),"","Неверно!")</f>
      </c>
      <c r="B340" s="170" t="s">
        <v>1260</v>
      </c>
      <c r="C340" s="168" t="s">
        <v>1283</v>
      </c>
      <c r="D340" s="168" t="s">
        <v>1262</v>
      </c>
      <c r="E340" s="167" t="str">
        <f>CONCATENATE(SUM('Раздел 2'!AE51:AE51),"&lt;=",SUM('Раздел 2'!C47:AN47))</f>
        <v>0&lt;=28</v>
      </c>
      <c r="F340" s="167"/>
    </row>
    <row r="341" spans="1:6" ht="25.5">
      <c r="A341" s="169">
        <f>IF((SUM('Раздел 2'!E51:E51)&lt;=SUM('Раздел 2'!C47:AN47)),"","Неверно!")</f>
      </c>
      <c r="B341" s="170" t="s">
        <v>1260</v>
      </c>
      <c r="C341" s="168" t="s">
        <v>1284</v>
      </c>
      <c r="D341" s="168" t="s">
        <v>1262</v>
      </c>
      <c r="E341" s="167" t="str">
        <f>CONCATENATE(SUM('Раздел 2'!E51:E51),"&lt;=",SUM('Раздел 2'!C47:AN47))</f>
        <v>0&lt;=28</v>
      </c>
      <c r="F341" s="167"/>
    </row>
    <row r="342" spans="1:6" ht="25.5">
      <c r="A342" s="169">
        <f>IF((SUM('Раздел 2'!AF51:AF51)&lt;=SUM('Раздел 2'!C47:AN47)),"","Неверно!")</f>
      </c>
      <c r="B342" s="170" t="s">
        <v>1260</v>
      </c>
      <c r="C342" s="168" t="s">
        <v>1285</v>
      </c>
      <c r="D342" s="168" t="s">
        <v>1262</v>
      </c>
      <c r="E342" s="167" t="str">
        <f>CONCATENATE(SUM('Раздел 2'!AF51:AF51),"&lt;=",SUM('Раздел 2'!C47:AN47))</f>
        <v>0&lt;=28</v>
      </c>
      <c r="F342" s="167"/>
    </row>
    <row r="343" spans="1:6" ht="25.5">
      <c r="A343" s="169">
        <f>IF((SUM('Раздел 2'!AG51:AG51)&lt;=SUM('Раздел 2'!C47:AN47)),"","Неверно!")</f>
      </c>
      <c r="B343" s="170" t="s">
        <v>1260</v>
      </c>
      <c r="C343" s="168" t="s">
        <v>1286</v>
      </c>
      <c r="D343" s="168" t="s">
        <v>1262</v>
      </c>
      <c r="E343" s="167" t="str">
        <f>CONCATENATE(SUM('Раздел 2'!AG51:AG51),"&lt;=",SUM('Раздел 2'!C47:AN47))</f>
        <v>0&lt;=28</v>
      </c>
      <c r="F343" s="167"/>
    </row>
    <row r="344" spans="1:6" ht="25.5">
      <c r="A344" s="169">
        <f>IF((SUM('Раздел 2'!AH51:AH51)&lt;=SUM('Раздел 2'!C47:AN47)),"","Неверно!")</f>
      </c>
      <c r="B344" s="170" t="s">
        <v>1260</v>
      </c>
      <c r="C344" s="168" t="s">
        <v>1287</v>
      </c>
      <c r="D344" s="168" t="s">
        <v>1262</v>
      </c>
      <c r="E344" s="167" t="str">
        <f>CONCATENATE(SUM('Раздел 2'!AH51:AH51),"&lt;=",SUM('Раздел 2'!C47:AN47))</f>
        <v>0&lt;=28</v>
      </c>
      <c r="F344" s="167"/>
    </row>
    <row r="345" spans="1:6" ht="25.5">
      <c r="A345" s="169">
        <f>IF((SUM('Раздел 2'!AI51:AI51)&lt;=SUM('Раздел 2'!C47:AN47)),"","Неверно!")</f>
      </c>
      <c r="B345" s="170" t="s">
        <v>1260</v>
      </c>
      <c r="C345" s="168" t="s">
        <v>1288</v>
      </c>
      <c r="D345" s="168" t="s">
        <v>1262</v>
      </c>
      <c r="E345" s="167" t="str">
        <f>CONCATENATE(SUM('Раздел 2'!AI51:AI51),"&lt;=",SUM('Раздел 2'!C47:AN47))</f>
        <v>0&lt;=28</v>
      </c>
      <c r="F345" s="167"/>
    </row>
    <row r="346" spans="1:6" ht="25.5">
      <c r="A346" s="169">
        <f>IF((SUM('Раздел 2'!AJ51:AJ51)&lt;=SUM('Раздел 2'!C47:AN47)),"","Неверно!")</f>
      </c>
      <c r="B346" s="170" t="s">
        <v>1260</v>
      </c>
      <c r="C346" s="168" t="s">
        <v>1289</v>
      </c>
      <c r="D346" s="168" t="s">
        <v>1262</v>
      </c>
      <c r="E346" s="167" t="str">
        <f>CONCATENATE(SUM('Раздел 2'!AJ51:AJ51),"&lt;=",SUM('Раздел 2'!C47:AN47))</f>
        <v>0&lt;=28</v>
      </c>
      <c r="F346" s="167"/>
    </row>
    <row r="347" spans="1:6" ht="25.5">
      <c r="A347" s="169">
        <f>IF((SUM('Раздел 2'!AK51:AK51)&lt;=SUM('Раздел 2'!C47:AN47)),"","Неверно!")</f>
      </c>
      <c r="B347" s="170" t="s">
        <v>1260</v>
      </c>
      <c r="C347" s="168" t="s">
        <v>1290</v>
      </c>
      <c r="D347" s="168" t="s">
        <v>1262</v>
      </c>
      <c r="E347" s="167" t="str">
        <f>CONCATENATE(SUM('Раздел 2'!AK51:AK51),"&lt;=",SUM('Раздел 2'!C47:AN47))</f>
        <v>0&lt;=28</v>
      </c>
      <c r="F347" s="167"/>
    </row>
    <row r="348" spans="1:6" ht="25.5">
      <c r="A348" s="169">
        <f>IF((SUM('Раздел 2'!AL51:AL51)&lt;=SUM('Раздел 2'!C47:AN47)),"","Неверно!")</f>
      </c>
      <c r="B348" s="170" t="s">
        <v>1260</v>
      </c>
      <c r="C348" s="168" t="s">
        <v>1291</v>
      </c>
      <c r="D348" s="168" t="s">
        <v>1262</v>
      </c>
      <c r="E348" s="167" t="str">
        <f>CONCATENATE(SUM('Раздел 2'!AL51:AL51),"&lt;=",SUM('Раздел 2'!C47:AN47))</f>
        <v>0&lt;=28</v>
      </c>
      <c r="F348" s="167"/>
    </row>
    <row r="349" spans="1:6" ht="25.5">
      <c r="A349" s="169">
        <f>IF((SUM('Раздел 2'!AM51:AM51)&lt;=SUM('Раздел 2'!C47:AN47)),"","Неверно!")</f>
      </c>
      <c r="B349" s="170" t="s">
        <v>1260</v>
      </c>
      <c r="C349" s="168" t="s">
        <v>1292</v>
      </c>
      <c r="D349" s="168" t="s">
        <v>1262</v>
      </c>
      <c r="E349" s="167" t="str">
        <f>CONCATENATE(SUM('Раздел 2'!AM51:AM51),"&lt;=",SUM('Раздел 2'!C47:AN47))</f>
        <v>1&lt;=28</v>
      </c>
      <c r="F349" s="167"/>
    </row>
    <row r="350" spans="1:6" ht="25.5">
      <c r="A350" s="169">
        <f>IF((SUM('Раздел 2'!AN51:AN51)&lt;=SUM('Раздел 2'!C47:AN47)),"","Неверно!")</f>
      </c>
      <c r="B350" s="170" t="s">
        <v>1260</v>
      </c>
      <c r="C350" s="168" t="s">
        <v>1293</v>
      </c>
      <c r="D350" s="168" t="s">
        <v>1262</v>
      </c>
      <c r="E350" s="167" t="str">
        <f>CONCATENATE(SUM('Раздел 2'!AN51:AN51),"&lt;=",SUM('Раздел 2'!C47:AN47))</f>
        <v>0&lt;=28</v>
      </c>
      <c r="F350" s="167"/>
    </row>
    <row r="351" spans="1:6" ht="25.5">
      <c r="A351" s="169">
        <f>IF((SUM('Раздел 2'!F51:F51)&lt;=SUM('Раздел 2'!C47:AN47)),"","Неверно!")</f>
      </c>
      <c r="B351" s="170" t="s">
        <v>1260</v>
      </c>
      <c r="C351" s="168" t="s">
        <v>1294</v>
      </c>
      <c r="D351" s="168" t="s">
        <v>1262</v>
      </c>
      <c r="E351" s="167" t="str">
        <f>CONCATENATE(SUM('Раздел 2'!F51:F51),"&lt;=",SUM('Раздел 2'!C47:AN47))</f>
        <v>0&lt;=28</v>
      </c>
      <c r="F351" s="167"/>
    </row>
    <row r="352" spans="1:6" ht="25.5">
      <c r="A352" s="169">
        <f>IF((SUM('Раздел 2'!G51:G51)&lt;=SUM('Раздел 2'!C47:AN47)),"","Неверно!")</f>
      </c>
      <c r="B352" s="170" t="s">
        <v>1260</v>
      </c>
      <c r="C352" s="168" t="s">
        <v>1295</v>
      </c>
      <c r="D352" s="168" t="s">
        <v>1262</v>
      </c>
      <c r="E352" s="167" t="str">
        <f>CONCATENATE(SUM('Раздел 2'!G51:G51),"&lt;=",SUM('Раздел 2'!C47:AN47))</f>
        <v>1&lt;=28</v>
      </c>
      <c r="F352" s="167"/>
    </row>
    <row r="353" spans="1:6" ht="25.5">
      <c r="A353" s="169">
        <f>IF((SUM('Раздел 2'!H51:H51)&lt;=SUM('Раздел 2'!C47:AN47)),"","Неверно!")</f>
      </c>
      <c r="B353" s="170" t="s">
        <v>1260</v>
      </c>
      <c r="C353" s="168" t="s">
        <v>1296</v>
      </c>
      <c r="D353" s="168" t="s">
        <v>1262</v>
      </c>
      <c r="E353" s="167" t="str">
        <f>CONCATENATE(SUM('Раздел 2'!H51:H51),"&lt;=",SUM('Раздел 2'!C47:AN47))</f>
        <v>0&lt;=28</v>
      </c>
      <c r="F353" s="167"/>
    </row>
    <row r="354" spans="1:6" ht="25.5">
      <c r="A354" s="169">
        <f>IF((SUM('Раздел 2'!I51:I51)&lt;=SUM('Раздел 2'!C47:AN47)),"","Неверно!")</f>
      </c>
      <c r="B354" s="170" t="s">
        <v>1260</v>
      </c>
      <c r="C354" s="168" t="s">
        <v>1297</v>
      </c>
      <c r="D354" s="168" t="s">
        <v>1262</v>
      </c>
      <c r="E354" s="167" t="str">
        <f>CONCATENATE(SUM('Раздел 2'!I51:I51),"&lt;=",SUM('Раздел 2'!C47:AN47))</f>
        <v>0&lt;=28</v>
      </c>
      <c r="F354" s="167"/>
    </row>
    <row r="355" spans="1:6" ht="25.5">
      <c r="A355" s="169">
        <f>IF((SUM('Раздел 2'!J51:J51)&lt;=SUM('Раздел 2'!C47:AN47)),"","Неверно!")</f>
      </c>
      <c r="B355" s="170" t="s">
        <v>1260</v>
      </c>
      <c r="C355" s="168" t="s">
        <v>1298</v>
      </c>
      <c r="D355" s="168" t="s">
        <v>1262</v>
      </c>
      <c r="E355" s="167" t="str">
        <f>CONCATENATE(SUM('Раздел 2'!J51:J51),"&lt;=",SUM('Раздел 2'!C47:AN47))</f>
        <v>0&lt;=28</v>
      </c>
      <c r="F355" s="167"/>
    </row>
    <row r="356" spans="1:6" ht="25.5">
      <c r="A356" s="169">
        <f>IF((SUM('Раздел 2'!K51:K51)&lt;=SUM('Раздел 2'!C47:AN47)),"","Неверно!")</f>
      </c>
      <c r="B356" s="170" t="s">
        <v>1260</v>
      </c>
      <c r="C356" s="168" t="s">
        <v>1299</v>
      </c>
      <c r="D356" s="168" t="s">
        <v>1262</v>
      </c>
      <c r="E356" s="167" t="str">
        <f>CONCATENATE(SUM('Раздел 2'!K51:K51),"&lt;=",SUM('Раздел 2'!C47:AN47))</f>
        <v>0&lt;=28</v>
      </c>
      <c r="F356" s="167"/>
    </row>
    <row r="357" spans="1:6" ht="38.25">
      <c r="A357" s="169">
        <f>IF((SUM('Раздел 3'!D67:D67)=SUM('Раздел 3'!D8:D9)+SUM('Раздел 3'!D24:D25)+SUM('Раздел 3'!D29:D35)+SUM('Раздел 3'!D40:D66)),"","Неверно!")</f>
      </c>
      <c r="B357" s="170" t="s">
        <v>1300</v>
      </c>
      <c r="C357" s="168" t="s">
        <v>1301</v>
      </c>
      <c r="D357" s="168" t="s">
        <v>1302</v>
      </c>
      <c r="E357" s="167" t="str">
        <f>CONCATENATE(SUM('Раздел 3'!D67:D67),"=",SUM('Раздел 3'!D8:D9),"+",SUM('Раздел 3'!D24:D25),"+",SUM('Раздел 3'!D29:D35),"+",SUM('Раздел 3'!D40:D66))</f>
        <v>36=0+11+0+25</v>
      </c>
      <c r="F357" s="167" t="s">
        <v>187</v>
      </c>
    </row>
    <row r="358" spans="1:6" ht="38.25">
      <c r="A358" s="169">
        <f>IF(((SUM('Раздел 1'!C26:C28)&gt;0)*(SUM('Раздел 1'!C25:C25)&gt;0))+((SUM('Раздел 1'!C26:C28)=0)*(SUM('Раздел 1'!C25:C25)=0)),"","Неверно!")</f>
      </c>
      <c r="B358" s="170" t="s">
        <v>1303</v>
      </c>
      <c r="C358" s="168" t="s">
        <v>1304</v>
      </c>
      <c r="D358" s="168" t="s">
        <v>1305</v>
      </c>
      <c r="E358" s="167" t="str">
        <f>CONCATENATE("(",SUM('Раздел 1'!C26:C28),"&gt;",0," И ",SUM('Раздел 1'!C25:C25),"&gt;",0,")"," ИЛИ ","(",SUM('Раздел 1'!C26:C28),"=",0," И ",SUM('Раздел 1'!C25:C25),"=",0,")")</f>
        <v>(0&gt;0 И 0&gt;0) ИЛИ (0=0 И 0=0)</v>
      </c>
      <c r="F358" s="167"/>
    </row>
    <row r="359" spans="1:6" ht="38.25">
      <c r="A359" s="169">
        <f>IF(((SUM('Раздел 1'!L26:L28)&gt;0)*(SUM('Раздел 1'!L25:L25)&gt;0))+((SUM('Раздел 1'!L26:L28)=0)*(SUM('Раздел 1'!L25:L25)=0)),"","Неверно!")</f>
      </c>
      <c r="B359" s="170" t="s">
        <v>1303</v>
      </c>
      <c r="C359" s="168" t="s">
        <v>1306</v>
      </c>
      <c r="D359" s="168" t="s">
        <v>1305</v>
      </c>
      <c r="E359" s="167" t="str">
        <f>CONCATENATE("(",SUM('Раздел 1'!L26:L28),"&gt;",0," И ",SUM('Раздел 1'!L25:L25),"&gt;",0,")"," ИЛИ ","(",SUM('Раздел 1'!L26:L28),"=",0," И ",SUM('Раздел 1'!L25:L25),"=",0,")")</f>
        <v>(0&gt;0 И 0&gt;0) ИЛИ (0=0 И 0=0)</v>
      </c>
      <c r="F359" s="167"/>
    </row>
    <row r="360" spans="1:6" ht="38.25">
      <c r="A360" s="169">
        <f>IF(((SUM('Раздел 1'!M26:M28)&gt;0)*(SUM('Раздел 1'!M25:M25)&gt;0))+((SUM('Раздел 1'!M26:M28)=0)*(SUM('Раздел 1'!M25:M25)=0)),"","Неверно!")</f>
      </c>
      <c r="B360" s="170" t="s">
        <v>1303</v>
      </c>
      <c r="C360" s="168" t="s">
        <v>1307</v>
      </c>
      <c r="D360" s="168" t="s">
        <v>1305</v>
      </c>
      <c r="E360" s="167" t="str">
        <f>CONCATENATE("(",SUM('Раздел 1'!M26:M28),"&gt;",0," И ",SUM('Раздел 1'!M25:M25),"&gt;",0,")"," ИЛИ ","(",SUM('Раздел 1'!M26:M28),"=",0," И ",SUM('Раздел 1'!M25:M25),"=",0,")")</f>
        <v>(0&gt;0 И 0&gt;0) ИЛИ (0=0 И 0=0)</v>
      </c>
      <c r="F360" s="167"/>
    </row>
    <row r="361" spans="1:6" ht="38.25">
      <c r="A361" s="169">
        <f>IF(((SUM('Раздел 1'!N26:N28)&gt;0)*(SUM('Раздел 1'!N25:N25)&gt;0))+((SUM('Раздел 1'!N26:N28)=0)*(SUM('Раздел 1'!N25:N25)=0)),"","Неверно!")</f>
      </c>
      <c r="B361" s="170" t="s">
        <v>1303</v>
      </c>
      <c r="C361" s="168" t="s">
        <v>1308</v>
      </c>
      <c r="D361" s="168" t="s">
        <v>1305</v>
      </c>
      <c r="E361" s="167" t="str">
        <f>CONCATENATE("(",SUM('Раздел 1'!N26:N28),"&gt;",0," И ",SUM('Раздел 1'!N25:N25),"&gt;",0,")"," ИЛИ ","(",SUM('Раздел 1'!N26:N28),"=",0," И ",SUM('Раздел 1'!N25:N25),"=",0,")")</f>
        <v>(0&gt;0 И 0&gt;0) ИЛИ (0=0 И 0=0)</v>
      </c>
      <c r="F361" s="167"/>
    </row>
    <row r="362" spans="1:6" ht="38.25">
      <c r="A362" s="169">
        <f>IF(((SUM('Раздел 1'!O26:O28)&gt;0)*(SUM('Раздел 1'!O25:O25)&gt;0))+((SUM('Раздел 1'!O26:O28)=0)*(SUM('Раздел 1'!O25:O25)=0)),"","Неверно!")</f>
      </c>
      <c r="B362" s="170" t="s">
        <v>1303</v>
      </c>
      <c r="C362" s="168" t="s">
        <v>1309</v>
      </c>
      <c r="D362" s="168" t="s">
        <v>1305</v>
      </c>
      <c r="E362" s="167" t="str">
        <f>CONCATENATE("(",SUM('Раздел 1'!O26:O28),"&gt;",0," И ",SUM('Раздел 1'!O25:O25),"&gt;",0,")"," ИЛИ ","(",SUM('Раздел 1'!O26:O28),"=",0," И ",SUM('Раздел 1'!O25:O25),"=",0,")")</f>
        <v>(0&gt;0 И 0&gt;0) ИЛИ (0=0 И 0=0)</v>
      </c>
      <c r="F362" s="167"/>
    </row>
    <row r="363" spans="1:6" ht="38.25">
      <c r="A363" s="169">
        <f>IF(((SUM('Раздел 1'!P26:P28)&gt;0)*(SUM('Раздел 1'!P25:P25)&gt;0))+((SUM('Раздел 1'!P26:P28)=0)*(SUM('Раздел 1'!P25:P25)=0)),"","Неверно!")</f>
      </c>
      <c r="B363" s="170" t="s">
        <v>1303</v>
      </c>
      <c r="C363" s="168" t="s">
        <v>1310</v>
      </c>
      <c r="D363" s="168" t="s">
        <v>1305</v>
      </c>
      <c r="E363" s="167" t="str">
        <f>CONCATENATE("(",SUM('Раздел 1'!P26:P28),"&gt;",0," И ",SUM('Раздел 1'!P25:P25),"&gt;",0,")"," ИЛИ ","(",SUM('Раздел 1'!P26:P28),"=",0," И ",SUM('Раздел 1'!P25:P25),"=",0,")")</f>
        <v>(0&gt;0 И 0&gt;0) ИЛИ (0=0 И 0=0)</v>
      </c>
      <c r="F363" s="167"/>
    </row>
    <row r="364" spans="1:6" ht="38.25">
      <c r="A364" s="169">
        <f>IF(((SUM('Раздел 1'!D26:D28)&gt;0)*(SUM('Раздел 1'!D25:D25)&gt;0))+((SUM('Раздел 1'!D26:D28)=0)*(SUM('Раздел 1'!D25:D25)=0)),"","Неверно!")</f>
      </c>
      <c r="B364" s="170" t="s">
        <v>1303</v>
      </c>
      <c r="C364" s="168" t="s">
        <v>1311</v>
      </c>
      <c r="D364" s="168" t="s">
        <v>1305</v>
      </c>
      <c r="E364" s="167" t="str">
        <f>CONCATENATE("(",SUM('Раздел 1'!D26:D28),"&gt;",0," И ",SUM('Раздел 1'!D25:D25),"&gt;",0,")"," ИЛИ ","(",SUM('Раздел 1'!D26:D28),"=",0," И ",SUM('Раздел 1'!D25:D25),"=",0,")")</f>
        <v>(11&gt;0 И 11&gt;0) ИЛИ (11=0 И 11=0)</v>
      </c>
      <c r="F364" s="167"/>
    </row>
    <row r="365" spans="1:6" ht="38.25">
      <c r="A365" s="169">
        <f>IF(((SUM('Раздел 1'!E26:E28)&gt;0)*(SUM('Раздел 1'!E25:E25)&gt;0))+((SUM('Раздел 1'!E26:E28)=0)*(SUM('Раздел 1'!E25:E25)=0)),"","Неверно!")</f>
      </c>
      <c r="B365" s="170" t="s">
        <v>1303</v>
      </c>
      <c r="C365" s="168" t="s">
        <v>1312</v>
      </c>
      <c r="D365" s="168" t="s">
        <v>1305</v>
      </c>
      <c r="E365" s="167" t="str">
        <f>CONCATENATE("(",SUM('Раздел 1'!E26:E28),"&gt;",0," И ",SUM('Раздел 1'!E25:E25),"&gt;",0,")"," ИЛИ ","(",SUM('Раздел 1'!E26:E28),"=",0," И ",SUM('Раздел 1'!E25:E25),"=",0,")")</f>
        <v>(0&gt;0 И 0&gt;0) ИЛИ (0=0 И 0=0)</v>
      </c>
      <c r="F365" s="167"/>
    </row>
    <row r="366" spans="1:6" ht="38.25">
      <c r="A366" s="169">
        <f>IF(((SUM('Раздел 1'!F26:F28)&gt;0)*(SUM('Раздел 1'!F25:F25)&gt;0))+((SUM('Раздел 1'!F26:F28)=0)*(SUM('Раздел 1'!F25:F25)=0)),"","Неверно!")</f>
      </c>
      <c r="B366" s="170" t="s">
        <v>1303</v>
      </c>
      <c r="C366" s="168" t="s">
        <v>1313</v>
      </c>
      <c r="D366" s="168" t="s">
        <v>1305</v>
      </c>
      <c r="E366" s="167" t="str">
        <f>CONCATENATE("(",SUM('Раздел 1'!F26:F28),"&gt;",0," И ",SUM('Раздел 1'!F25:F25),"&gt;",0,")"," ИЛИ ","(",SUM('Раздел 1'!F26:F28),"=",0," И ",SUM('Раздел 1'!F25:F25),"=",0,")")</f>
        <v>(0&gt;0 И 0&gt;0) ИЛИ (0=0 И 0=0)</v>
      </c>
      <c r="F366" s="167"/>
    </row>
    <row r="367" spans="1:6" ht="38.25">
      <c r="A367" s="169">
        <f>IF(((SUM('Раздел 1'!G26:G28)&gt;0)*(SUM('Раздел 1'!G25:G25)&gt;0))+((SUM('Раздел 1'!G26:G28)=0)*(SUM('Раздел 1'!G25:G25)=0)),"","Неверно!")</f>
      </c>
      <c r="B367" s="170" t="s">
        <v>1303</v>
      </c>
      <c r="C367" s="168" t="s">
        <v>1314</v>
      </c>
      <c r="D367" s="168" t="s">
        <v>1305</v>
      </c>
      <c r="E367" s="167" t="str">
        <f>CONCATENATE("(",SUM('Раздел 1'!G26:G28),"&gt;",0," И ",SUM('Раздел 1'!G25:G25),"&gt;",0,")"," ИЛИ ","(",SUM('Раздел 1'!G26:G28),"=",0," И ",SUM('Раздел 1'!G25:G25),"=",0,")")</f>
        <v>(0&gt;0 И 0&gt;0) ИЛИ (0=0 И 0=0)</v>
      </c>
      <c r="F367" s="167"/>
    </row>
    <row r="368" spans="1:6" ht="38.25">
      <c r="A368" s="169">
        <f>IF(((SUM('Раздел 1'!H26:H28)&gt;0)*(SUM('Раздел 1'!H25:H25)&gt;0))+((SUM('Раздел 1'!H26:H28)=0)*(SUM('Раздел 1'!H25:H25)=0)),"","Неверно!")</f>
      </c>
      <c r="B368" s="170" t="s">
        <v>1303</v>
      </c>
      <c r="C368" s="168" t="s">
        <v>1315</v>
      </c>
      <c r="D368" s="168" t="s">
        <v>1305</v>
      </c>
      <c r="E368" s="167" t="str">
        <f>CONCATENATE("(",SUM('Раздел 1'!H26:H28),"&gt;",0," И ",SUM('Раздел 1'!H25:H25),"&gt;",0,")"," ИЛИ ","(",SUM('Раздел 1'!H26:H28),"=",0," И ",SUM('Раздел 1'!H25:H25),"=",0,")")</f>
        <v>(11&gt;0 И 11&gt;0) ИЛИ (11=0 И 11=0)</v>
      </c>
      <c r="F368" s="167"/>
    </row>
    <row r="369" spans="1:6" ht="38.25">
      <c r="A369" s="169">
        <f>IF(((SUM('Раздел 1'!I26:I28)&gt;0)*(SUM('Раздел 1'!I25:I25)&gt;0))+((SUM('Раздел 1'!I26:I28)=0)*(SUM('Раздел 1'!I25:I25)=0)),"","Неверно!")</f>
      </c>
      <c r="B369" s="170" t="s">
        <v>1303</v>
      </c>
      <c r="C369" s="168" t="s">
        <v>1316</v>
      </c>
      <c r="D369" s="168" t="s">
        <v>1305</v>
      </c>
      <c r="E369" s="167" t="str">
        <f>CONCATENATE("(",SUM('Раздел 1'!I26:I28),"&gt;",0," И ",SUM('Раздел 1'!I25:I25),"&gt;",0,")"," ИЛИ ","(",SUM('Раздел 1'!I26:I28),"=",0," И ",SUM('Раздел 1'!I25:I25),"=",0,")")</f>
        <v>(0&gt;0 И 0&gt;0) ИЛИ (0=0 И 0=0)</v>
      </c>
      <c r="F369" s="167"/>
    </row>
    <row r="370" spans="1:6" ht="38.25">
      <c r="A370" s="169">
        <f>IF(((SUM('Раздел 1'!J26:J28)&gt;0)*(SUM('Раздел 1'!J25:J25)&gt;0))+((SUM('Раздел 1'!J26:J28)=0)*(SUM('Раздел 1'!J25:J25)=0)),"","Неверно!")</f>
      </c>
      <c r="B370" s="170" t="s">
        <v>1303</v>
      </c>
      <c r="C370" s="168" t="s">
        <v>1317</v>
      </c>
      <c r="D370" s="168" t="s">
        <v>1305</v>
      </c>
      <c r="E370" s="167" t="str">
        <f>CONCATENATE("(",SUM('Раздел 1'!J26:J28),"&gt;",0," И ",SUM('Раздел 1'!J25:J25),"&gt;",0,")"," ИЛИ ","(",SUM('Раздел 1'!J26:J28),"=",0," И ",SUM('Раздел 1'!J25:J25),"=",0,")")</f>
        <v>(0&gt;0 И 0&gt;0) ИЛИ (0=0 И 0=0)</v>
      </c>
      <c r="F370" s="167"/>
    </row>
    <row r="371" spans="1:6" ht="38.25">
      <c r="A371" s="169">
        <f>IF(((SUM('Раздел 1'!K26:K28)&gt;0)*(SUM('Раздел 1'!K25:K25)&gt;0))+((SUM('Раздел 1'!K26:K28)=0)*(SUM('Раздел 1'!K25:K25)=0)),"","Неверно!")</f>
      </c>
      <c r="B371" s="170" t="s">
        <v>1303</v>
      </c>
      <c r="C371" s="168" t="s">
        <v>1318</v>
      </c>
      <c r="D371" s="168" t="s">
        <v>1305</v>
      </c>
      <c r="E371" s="167" t="str">
        <f>CONCATENATE("(",SUM('Раздел 1'!K26:K28),"&gt;",0," И ",SUM('Раздел 1'!K25:K25),"&gt;",0,")"," ИЛИ ","(",SUM('Раздел 1'!K26:K28),"=",0," И ",SUM('Раздел 1'!K25:K25),"=",0,")")</f>
        <v>(0&gt;0 И 0&gt;0) ИЛИ (0=0 И 0=0)</v>
      </c>
      <c r="F371" s="167"/>
    </row>
    <row r="372" spans="1:6" ht="12.75">
      <c r="A372" s="169">
        <f>IF((SUM('Раздел 2'!F13:F13)=0),"","Неверно!")</f>
      </c>
      <c r="B372" s="170" t="s">
        <v>1319</v>
      </c>
      <c r="C372" s="168" t="s">
        <v>1320</v>
      </c>
      <c r="D372" s="168" t="s">
        <v>1321</v>
      </c>
      <c r="E372" s="167" t="str">
        <f>CONCATENATE(SUM('Раздел 2'!F13:F13),"=",0)</f>
        <v>0=0</v>
      </c>
      <c r="F372" s="167"/>
    </row>
    <row r="373" spans="1:6" ht="12.75">
      <c r="A373" s="169">
        <f>IF((SUM('Раздел 2'!N21:N21)=0),"","Неверно!")</f>
      </c>
      <c r="B373" s="170" t="s">
        <v>1322</v>
      </c>
      <c r="C373" s="168" t="s">
        <v>1323</v>
      </c>
      <c r="D373" s="168" t="s">
        <v>1324</v>
      </c>
      <c r="E373" s="167" t="str">
        <f>CONCATENATE(SUM('Раздел 2'!N21:N21),"=",0)</f>
        <v>0=0</v>
      </c>
      <c r="F373" s="167"/>
    </row>
    <row r="374" spans="1:6" ht="25.5">
      <c r="A374" s="169">
        <f>IF((SUM('Раздел 1'!C26:C28)&gt;=SUM('Раздел 1'!C25:C25)),"","Неверно!")</f>
      </c>
      <c r="B374" s="170" t="s">
        <v>1325</v>
      </c>
      <c r="C374" s="168" t="s">
        <v>1326</v>
      </c>
      <c r="D374" s="168" t="s">
        <v>1327</v>
      </c>
      <c r="E374" s="167" t="str">
        <f>CONCATENATE(SUM('Раздел 1'!C26:C28),"&gt;=",SUM('Раздел 1'!C25:C25))</f>
        <v>0&gt;=0</v>
      </c>
      <c r="F374" s="167"/>
    </row>
    <row r="375" spans="1:6" ht="25.5">
      <c r="A375" s="169">
        <f>IF((SUM('Раздел 1'!L26:L28)&gt;=SUM('Раздел 1'!L25:L25)),"","Неверно!")</f>
      </c>
      <c r="B375" s="170" t="s">
        <v>1325</v>
      </c>
      <c r="C375" s="168" t="s">
        <v>1328</v>
      </c>
      <c r="D375" s="168" t="s">
        <v>1327</v>
      </c>
      <c r="E375" s="167" t="str">
        <f>CONCATENATE(SUM('Раздел 1'!L26:L28),"&gt;=",SUM('Раздел 1'!L25:L25))</f>
        <v>0&gt;=0</v>
      </c>
      <c r="F375" s="167"/>
    </row>
    <row r="376" spans="1:6" ht="25.5">
      <c r="A376" s="169">
        <f>IF((SUM('Раздел 1'!M26:M28)&gt;=SUM('Раздел 1'!M25:M25)),"","Неверно!")</f>
      </c>
      <c r="B376" s="170" t="s">
        <v>1325</v>
      </c>
      <c r="C376" s="168" t="s">
        <v>1329</v>
      </c>
      <c r="D376" s="168" t="s">
        <v>1327</v>
      </c>
      <c r="E376" s="167" t="str">
        <f>CONCATENATE(SUM('Раздел 1'!M26:M28),"&gt;=",SUM('Раздел 1'!M25:M25))</f>
        <v>0&gt;=0</v>
      </c>
      <c r="F376" s="167"/>
    </row>
    <row r="377" spans="1:6" ht="25.5">
      <c r="A377" s="169">
        <f>IF((SUM('Раздел 1'!N26:N28)&gt;=SUM('Раздел 1'!N25:N25)),"","Неверно!")</f>
      </c>
      <c r="B377" s="170" t="s">
        <v>1325</v>
      </c>
      <c r="C377" s="168" t="s">
        <v>1330</v>
      </c>
      <c r="D377" s="168" t="s">
        <v>1327</v>
      </c>
      <c r="E377" s="167" t="str">
        <f>CONCATENATE(SUM('Раздел 1'!N26:N28),"&gt;=",SUM('Раздел 1'!N25:N25))</f>
        <v>0&gt;=0</v>
      </c>
      <c r="F377" s="167"/>
    </row>
    <row r="378" spans="1:6" ht="25.5">
      <c r="A378" s="169">
        <f>IF((SUM('Раздел 1'!O26:O28)&gt;=SUM('Раздел 1'!O25:O25)),"","Неверно!")</f>
      </c>
      <c r="B378" s="170" t="s">
        <v>1325</v>
      </c>
      <c r="C378" s="168" t="s">
        <v>1331</v>
      </c>
      <c r="D378" s="168" t="s">
        <v>1327</v>
      </c>
      <c r="E378" s="167" t="str">
        <f>CONCATENATE(SUM('Раздел 1'!O26:O28),"&gt;=",SUM('Раздел 1'!O25:O25))</f>
        <v>0&gt;=0</v>
      </c>
      <c r="F378" s="167"/>
    </row>
    <row r="379" spans="1:6" ht="25.5">
      <c r="A379" s="169">
        <f>IF((SUM('Раздел 1'!P26:P28)&gt;=SUM('Раздел 1'!P25:P25)),"","Неверно!")</f>
      </c>
      <c r="B379" s="170" t="s">
        <v>1325</v>
      </c>
      <c r="C379" s="168" t="s">
        <v>1332</v>
      </c>
      <c r="D379" s="168" t="s">
        <v>1327</v>
      </c>
      <c r="E379" s="167" t="str">
        <f>CONCATENATE(SUM('Раздел 1'!P26:P28),"&gt;=",SUM('Раздел 1'!P25:P25))</f>
        <v>0&gt;=0</v>
      </c>
      <c r="F379" s="167"/>
    </row>
    <row r="380" spans="1:6" ht="25.5">
      <c r="A380" s="169">
        <f>IF((SUM('Раздел 1'!D26:D28)&gt;=SUM('Раздел 1'!D25:D25)),"","Неверно!")</f>
      </c>
      <c r="B380" s="170" t="s">
        <v>1325</v>
      </c>
      <c r="C380" s="168" t="s">
        <v>1333</v>
      </c>
      <c r="D380" s="168" t="s">
        <v>1327</v>
      </c>
      <c r="E380" s="167" t="str">
        <f>CONCATENATE(SUM('Раздел 1'!D26:D28),"&gt;=",SUM('Раздел 1'!D25:D25))</f>
        <v>11&gt;=11</v>
      </c>
      <c r="F380" s="167"/>
    </row>
    <row r="381" spans="1:6" ht="25.5">
      <c r="A381" s="169">
        <f>IF((SUM('Раздел 1'!E26:E28)&gt;=SUM('Раздел 1'!E25:E25)),"","Неверно!")</f>
      </c>
      <c r="B381" s="170" t="s">
        <v>1325</v>
      </c>
      <c r="C381" s="168" t="s">
        <v>1334</v>
      </c>
      <c r="D381" s="168" t="s">
        <v>1327</v>
      </c>
      <c r="E381" s="167" t="str">
        <f>CONCATENATE(SUM('Раздел 1'!E26:E28),"&gt;=",SUM('Раздел 1'!E25:E25))</f>
        <v>0&gt;=0</v>
      </c>
      <c r="F381" s="167"/>
    </row>
    <row r="382" spans="1:6" ht="25.5">
      <c r="A382" s="169">
        <f>IF((SUM('Раздел 1'!F26:F28)&gt;=SUM('Раздел 1'!F25:F25)),"","Неверно!")</f>
      </c>
      <c r="B382" s="170" t="s">
        <v>1325</v>
      </c>
      <c r="C382" s="168" t="s">
        <v>1335</v>
      </c>
      <c r="D382" s="168" t="s">
        <v>1327</v>
      </c>
      <c r="E382" s="167" t="str">
        <f>CONCATENATE(SUM('Раздел 1'!F26:F28),"&gt;=",SUM('Раздел 1'!F25:F25))</f>
        <v>0&gt;=0</v>
      </c>
      <c r="F382" s="167"/>
    </row>
    <row r="383" spans="1:6" ht="25.5">
      <c r="A383" s="169">
        <f>IF((SUM('Раздел 1'!G26:G28)&gt;=SUM('Раздел 1'!G25:G25)),"","Неверно!")</f>
      </c>
      <c r="B383" s="170" t="s">
        <v>1325</v>
      </c>
      <c r="C383" s="168" t="s">
        <v>1336</v>
      </c>
      <c r="D383" s="168" t="s">
        <v>1327</v>
      </c>
      <c r="E383" s="167" t="str">
        <f>CONCATENATE(SUM('Раздел 1'!G26:G28),"&gt;=",SUM('Раздел 1'!G25:G25))</f>
        <v>0&gt;=0</v>
      </c>
      <c r="F383" s="167"/>
    </row>
    <row r="384" spans="1:6" ht="25.5">
      <c r="A384" s="169">
        <f>IF((SUM('Раздел 1'!H26:H28)&gt;=SUM('Раздел 1'!H25:H25)),"","Неверно!")</f>
      </c>
      <c r="B384" s="170" t="s">
        <v>1325</v>
      </c>
      <c r="C384" s="168" t="s">
        <v>1337</v>
      </c>
      <c r="D384" s="168" t="s">
        <v>1327</v>
      </c>
      <c r="E384" s="167" t="str">
        <f>CONCATENATE(SUM('Раздел 1'!H26:H28),"&gt;=",SUM('Раздел 1'!H25:H25))</f>
        <v>11&gt;=11</v>
      </c>
      <c r="F384" s="167"/>
    </row>
    <row r="385" spans="1:6" ht="25.5">
      <c r="A385" s="169">
        <f>IF((SUM('Раздел 1'!I26:I28)&gt;=SUM('Раздел 1'!I25:I25)),"","Неверно!")</f>
      </c>
      <c r="B385" s="170" t="s">
        <v>1325</v>
      </c>
      <c r="C385" s="168" t="s">
        <v>1338</v>
      </c>
      <c r="D385" s="168" t="s">
        <v>1327</v>
      </c>
      <c r="E385" s="167" t="str">
        <f>CONCATENATE(SUM('Раздел 1'!I26:I28),"&gt;=",SUM('Раздел 1'!I25:I25))</f>
        <v>0&gt;=0</v>
      </c>
      <c r="F385" s="167"/>
    </row>
    <row r="386" spans="1:6" ht="25.5">
      <c r="A386" s="169">
        <f>IF((SUM('Раздел 1'!J26:J28)&gt;=SUM('Раздел 1'!J25:J25)),"","Неверно!")</f>
      </c>
      <c r="B386" s="170" t="s">
        <v>1325</v>
      </c>
      <c r="C386" s="168" t="s">
        <v>1339</v>
      </c>
      <c r="D386" s="168" t="s">
        <v>1327</v>
      </c>
      <c r="E386" s="167" t="str">
        <f>CONCATENATE(SUM('Раздел 1'!J26:J28),"&gt;=",SUM('Раздел 1'!J25:J25))</f>
        <v>0&gt;=0</v>
      </c>
      <c r="F386" s="167"/>
    </row>
    <row r="387" spans="1:6" ht="25.5">
      <c r="A387" s="169">
        <f>IF((SUM('Раздел 1'!K26:K28)&gt;=SUM('Раздел 1'!K25:K25)),"","Неверно!")</f>
      </c>
      <c r="B387" s="170" t="s">
        <v>1325</v>
      </c>
      <c r="C387" s="168" t="s">
        <v>1340</v>
      </c>
      <c r="D387" s="168" t="s">
        <v>1327</v>
      </c>
      <c r="E387" s="167" t="str">
        <f>CONCATENATE(SUM('Раздел 1'!K26:K28),"&gt;=",SUM('Раздел 1'!K25:K25))</f>
        <v>0&gt;=0</v>
      </c>
      <c r="F387" s="167"/>
    </row>
    <row r="388" spans="1:6" ht="12.75">
      <c r="A388" s="169">
        <f>IF((SUM('Раздел 2'!N18:N18)=0),"","Неверно!")</f>
      </c>
      <c r="B388" s="170" t="s">
        <v>1341</v>
      </c>
      <c r="C388" s="168" t="s">
        <v>1342</v>
      </c>
      <c r="D388" s="168" t="s">
        <v>1343</v>
      </c>
      <c r="E388" s="167" t="str">
        <f>CONCATENATE(SUM('Раздел 2'!N18:N18),"=",0)</f>
        <v>0=0</v>
      </c>
      <c r="F388" s="167"/>
    </row>
    <row r="389" spans="1:6" ht="12.75">
      <c r="A389" s="169">
        <f>IF((SUM('Раздел 2'!N19:N19)=0),"","Неверно!")</f>
      </c>
      <c r="B389" s="170" t="s">
        <v>1341</v>
      </c>
      <c r="C389" s="168" t="s">
        <v>1344</v>
      </c>
      <c r="D389" s="168" t="s">
        <v>1343</v>
      </c>
      <c r="E389" s="167" t="str">
        <f>CONCATENATE(SUM('Раздел 2'!N19:N19),"=",0)</f>
        <v>0=0</v>
      </c>
      <c r="F389" s="167"/>
    </row>
    <row r="390" spans="1:6" ht="12.75">
      <c r="A390" s="169">
        <f>IF((SUM('Раздел 1'!C23:C23)=0),"","Неверно!")</f>
      </c>
      <c r="B390" s="170" t="s">
        <v>1345</v>
      </c>
      <c r="C390" s="168" t="s">
        <v>1346</v>
      </c>
      <c r="D390" s="168" t="s">
        <v>203</v>
      </c>
      <c r="E390" s="167" t="str">
        <f>CONCATENATE(SUM('Раздел 1'!C23:C23),"=",0)</f>
        <v>0=0</v>
      </c>
      <c r="F390" s="167"/>
    </row>
    <row r="391" spans="1:6" ht="12.75">
      <c r="A391" s="169">
        <f>IF((SUM('Раздел 1'!L23:L23)=0),"","Неверно!")</f>
      </c>
      <c r="B391" s="170" t="s">
        <v>1345</v>
      </c>
      <c r="C391" s="168" t="s">
        <v>1347</v>
      </c>
      <c r="D391" s="168" t="s">
        <v>203</v>
      </c>
      <c r="E391" s="167" t="str">
        <f>CONCATENATE(SUM('Раздел 1'!L23:L23),"=",0)</f>
        <v>0=0</v>
      </c>
      <c r="F391" s="167"/>
    </row>
    <row r="392" spans="1:6" ht="12.75">
      <c r="A392" s="169">
        <f>IF((SUM('Раздел 1'!M23:M23)=0),"","Неверно!")</f>
      </c>
      <c r="B392" s="170" t="s">
        <v>1345</v>
      </c>
      <c r="C392" s="168" t="s">
        <v>1348</v>
      </c>
      <c r="D392" s="168" t="s">
        <v>203</v>
      </c>
      <c r="E392" s="167" t="str">
        <f>CONCATENATE(SUM('Раздел 1'!M23:M23),"=",0)</f>
        <v>0=0</v>
      </c>
      <c r="F392" s="167"/>
    </row>
    <row r="393" spans="1:6" ht="12.75">
      <c r="A393" s="169">
        <f>IF((SUM('Раздел 1'!N23:N23)=0),"","Неверно!")</f>
      </c>
      <c r="B393" s="170" t="s">
        <v>1345</v>
      </c>
      <c r="C393" s="168" t="s">
        <v>1349</v>
      </c>
      <c r="D393" s="168" t="s">
        <v>203</v>
      </c>
      <c r="E393" s="167" t="str">
        <f>CONCATENATE(SUM('Раздел 1'!N23:N23),"=",0)</f>
        <v>0=0</v>
      </c>
      <c r="F393" s="167"/>
    </row>
    <row r="394" spans="1:6" ht="12.75">
      <c r="A394" s="169">
        <f>IF((SUM('Раздел 1'!O23:O23)=0),"","Неверно!")</f>
      </c>
      <c r="B394" s="170" t="s">
        <v>1345</v>
      </c>
      <c r="C394" s="168" t="s">
        <v>1350</v>
      </c>
      <c r="D394" s="168" t="s">
        <v>203</v>
      </c>
      <c r="E394" s="167" t="str">
        <f>CONCATENATE(SUM('Раздел 1'!O23:O23),"=",0)</f>
        <v>0=0</v>
      </c>
      <c r="F394" s="167"/>
    </row>
    <row r="395" spans="1:6" ht="12.75">
      <c r="A395" s="169">
        <f>IF((SUM('Раздел 1'!P23:P23)=0),"","Неверно!")</f>
      </c>
      <c r="B395" s="170" t="s">
        <v>1345</v>
      </c>
      <c r="C395" s="168" t="s">
        <v>1351</v>
      </c>
      <c r="D395" s="168" t="s">
        <v>203</v>
      </c>
      <c r="E395" s="167" t="str">
        <f>CONCATENATE(SUM('Раздел 1'!P23:P23),"=",0)</f>
        <v>0=0</v>
      </c>
      <c r="F395" s="167"/>
    </row>
    <row r="396" spans="1:6" ht="12.75">
      <c r="A396" s="169">
        <f>IF((SUM('Раздел 1'!D23:D23)=0),"","Неверно!")</f>
      </c>
      <c r="B396" s="170" t="s">
        <v>1345</v>
      </c>
      <c r="C396" s="168" t="s">
        <v>1352</v>
      </c>
      <c r="D396" s="168" t="s">
        <v>203</v>
      </c>
      <c r="E396" s="167" t="str">
        <f>CONCATENATE(SUM('Раздел 1'!D23:D23),"=",0)</f>
        <v>0=0</v>
      </c>
      <c r="F396" s="167"/>
    </row>
    <row r="397" spans="1:6" ht="12.75">
      <c r="A397" s="169">
        <f>IF((SUM('Раздел 1'!E23:E23)=0),"","Неверно!")</f>
      </c>
      <c r="B397" s="170" t="s">
        <v>1345</v>
      </c>
      <c r="C397" s="168" t="s">
        <v>1353</v>
      </c>
      <c r="D397" s="168" t="s">
        <v>203</v>
      </c>
      <c r="E397" s="167" t="str">
        <f>CONCATENATE(SUM('Раздел 1'!E23:E23),"=",0)</f>
        <v>0=0</v>
      </c>
      <c r="F397" s="167"/>
    </row>
    <row r="398" spans="1:6" ht="12.75">
      <c r="A398" s="169">
        <f>IF((SUM('Раздел 1'!F23:F23)=0),"","Неверно!")</f>
      </c>
      <c r="B398" s="170" t="s">
        <v>1345</v>
      </c>
      <c r="C398" s="168" t="s">
        <v>1354</v>
      </c>
      <c r="D398" s="168" t="s">
        <v>203</v>
      </c>
      <c r="E398" s="167" t="str">
        <f>CONCATENATE(SUM('Раздел 1'!F23:F23),"=",0)</f>
        <v>0=0</v>
      </c>
      <c r="F398" s="167"/>
    </row>
    <row r="399" spans="1:6" ht="12.75">
      <c r="A399" s="169">
        <f>IF((SUM('Раздел 1'!G23:G23)=0),"","Неверно!")</f>
      </c>
      <c r="B399" s="170" t="s">
        <v>1345</v>
      </c>
      <c r="C399" s="168" t="s">
        <v>1355</v>
      </c>
      <c r="D399" s="168" t="s">
        <v>203</v>
      </c>
      <c r="E399" s="167" t="str">
        <f>CONCATENATE(SUM('Раздел 1'!G23:G23),"=",0)</f>
        <v>0=0</v>
      </c>
      <c r="F399" s="167"/>
    </row>
    <row r="400" spans="1:6" ht="12.75">
      <c r="A400" s="169">
        <f>IF((SUM('Раздел 1'!H23:H23)=0),"","Неверно!")</f>
      </c>
      <c r="B400" s="170" t="s">
        <v>1345</v>
      </c>
      <c r="C400" s="168" t="s">
        <v>1356</v>
      </c>
      <c r="D400" s="168" t="s">
        <v>203</v>
      </c>
      <c r="E400" s="167" t="str">
        <f>CONCATENATE(SUM('Раздел 1'!H23:H23),"=",0)</f>
        <v>0=0</v>
      </c>
      <c r="F400" s="167"/>
    </row>
    <row r="401" spans="1:6" ht="12.75">
      <c r="A401" s="169">
        <f>IF((SUM('Раздел 1'!I23:I23)=0),"","Неверно!")</f>
      </c>
      <c r="B401" s="170" t="s">
        <v>1345</v>
      </c>
      <c r="C401" s="168" t="s">
        <v>1357</v>
      </c>
      <c r="D401" s="168" t="s">
        <v>203</v>
      </c>
      <c r="E401" s="167" t="str">
        <f>CONCATENATE(SUM('Раздел 1'!I23:I23),"=",0)</f>
        <v>0=0</v>
      </c>
      <c r="F401" s="167"/>
    </row>
    <row r="402" spans="1:6" ht="12.75">
      <c r="A402" s="169">
        <f>IF((SUM('Раздел 1'!J23:J23)=0),"","Неверно!")</f>
      </c>
      <c r="B402" s="170" t="s">
        <v>1345</v>
      </c>
      <c r="C402" s="168" t="s">
        <v>1358</v>
      </c>
      <c r="D402" s="168" t="s">
        <v>203</v>
      </c>
      <c r="E402" s="167" t="str">
        <f>CONCATENATE(SUM('Раздел 1'!J23:J23),"=",0)</f>
        <v>0=0</v>
      </c>
      <c r="F402" s="167"/>
    </row>
    <row r="403" spans="1:6" ht="12.75">
      <c r="A403" s="169">
        <f>IF((SUM('Раздел 1'!K23:K23)=0),"","Неверно!")</f>
      </c>
      <c r="B403" s="170" t="s">
        <v>1345</v>
      </c>
      <c r="C403" s="168" t="s">
        <v>1359</v>
      </c>
      <c r="D403" s="168" t="s">
        <v>203</v>
      </c>
      <c r="E403" s="167" t="str">
        <f>CONCATENATE(SUM('Раздел 1'!K23:K23),"=",0)</f>
        <v>0=0</v>
      </c>
      <c r="F403" s="167"/>
    </row>
    <row r="404" spans="1:6" ht="12.75">
      <c r="A404" s="169">
        <f>IF((SUM('Раздел 2'!F33:F39)=0),"","Неверно!")</f>
      </c>
      <c r="B404" s="170" t="s">
        <v>1360</v>
      </c>
      <c r="C404" s="168" t="s">
        <v>1361</v>
      </c>
      <c r="D404" s="168" t="s">
        <v>1362</v>
      </c>
      <c r="E404" s="167" t="str">
        <f>CONCATENATE(SUM('Раздел 2'!F33:F39),"=",0)</f>
        <v>0=0</v>
      </c>
      <c r="F404" s="167"/>
    </row>
    <row r="405" spans="1:6" ht="38.25">
      <c r="A405" s="169">
        <f>IF(((SUM('Раздел 3'!C10:C23)&gt;0)*(SUM('Раздел 3'!C9:C9)&gt;0))+((SUM('Раздел 3'!C10:C23)=0)*(SUM('Раздел 3'!C9:C9)=0)),"","Неверно!")</f>
      </c>
      <c r="B405" s="170" t="s">
        <v>1363</v>
      </c>
      <c r="C405" s="168" t="s">
        <v>1364</v>
      </c>
      <c r="D405" s="168" t="s">
        <v>1365</v>
      </c>
      <c r="E405" s="167" t="str">
        <f>CONCATENATE("(",SUM('Раздел 3'!C10:C23),"&gt;",0," И ",SUM('Раздел 3'!C9:C9),"&gt;",0,")"," ИЛИ ","(",SUM('Раздел 3'!C10:C23),"=",0," И ",SUM('Раздел 3'!C9:C9),"=",0,")")</f>
        <v>(0&gt;0 И 0&gt;0) ИЛИ (0=0 И 0=0)</v>
      </c>
      <c r="F405" s="167"/>
    </row>
    <row r="406" spans="1:6" ht="38.25">
      <c r="A406" s="169">
        <f>IF(((SUM('Раздел 3'!L10:L23)&gt;0)*(SUM('Раздел 3'!L9:L9)&gt;0))+((SUM('Раздел 3'!L10:L23)=0)*(SUM('Раздел 3'!L9:L9)=0)),"","Неверно!")</f>
      </c>
      <c r="B406" s="170" t="s">
        <v>1363</v>
      </c>
      <c r="C406" s="168" t="s">
        <v>1366</v>
      </c>
      <c r="D406" s="168" t="s">
        <v>1365</v>
      </c>
      <c r="E406" s="167" t="str">
        <f>CONCATENATE("(",SUM('Раздел 3'!L10:L23),"&gt;",0," И ",SUM('Раздел 3'!L9:L9),"&gt;",0,")"," ИЛИ ","(",SUM('Раздел 3'!L10:L23),"=",0," И ",SUM('Раздел 3'!L9:L9),"=",0,")")</f>
        <v>(0&gt;0 И 0&gt;0) ИЛИ (0=0 И 0=0)</v>
      </c>
      <c r="F406" s="167"/>
    </row>
    <row r="407" spans="1:6" ht="38.25">
      <c r="A407" s="169">
        <f>IF(((SUM('Раздел 3'!M10:M23)&gt;0)*(SUM('Раздел 3'!M9:M9)&gt;0))+((SUM('Раздел 3'!M10:M23)=0)*(SUM('Раздел 3'!M9:M9)=0)),"","Неверно!")</f>
      </c>
      <c r="B407" s="170" t="s">
        <v>1363</v>
      </c>
      <c r="C407" s="168" t="s">
        <v>1367</v>
      </c>
      <c r="D407" s="168" t="s">
        <v>1365</v>
      </c>
      <c r="E407" s="167" t="str">
        <f>CONCATENATE("(",SUM('Раздел 3'!M10:M23),"&gt;",0," И ",SUM('Раздел 3'!M9:M9),"&gt;",0,")"," ИЛИ ","(",SUM('Раздел 3'!M10:M23),"=",0," И ",SUM('Раздел 3'!M9:M9),"=",0,")")</f>
        <v>(0&gt;0 И 0&gt;0) ИЛИ (0=0 И 0=0)</v>
      </c>
      <c r="F407" s="167"/>
    </row>
    <row r="408" spans="1:6" ht="38.25">
      <c r="A408" s="169">
        <f>IF(((SUM('Раздел 3'!D10:D23)&gt;0)*(SUM('Раздел 3'!D9:D9)&gt;0))+((SUM('Раздел 3'!D10:D23)=0)*(SUM('Раздел 3'!D9:D9)=0)),"","Неверно!")</f>
      </c>
      <c r="B408" s="170" t="s">
        <v>1363</v>
      </c>
      <c r="C408" s="168" t="s">
        <v>1368</v>
      </c>
      <c r="D408" s="168" t="s">
        <v>1365</v>
      </c>
      <c r="E408" s="167" t="str">
        <f>CONCATENATE("(",SUM('Раздел 3'!D10:D23),"&gt;",0," И ",SUM('Раздел 3'!D9:D9),"&gt;",0,")"," ИЛИ ","(",SUM('Раздел 3'!D10:D23),"=",0," И ",SUM('Раздел 3'!D9:D9),"=",0,")")</f>
        <v>(0&gt;0 И 0&gt;0) ИЛИ (0=0 И 0=0)</v>
      </c>
      <c r="F408" s="167"/>
    </row>
    <row r="409" spans="1:6" ht="38.25">
      <c r="A409" s="169">
        <f>IF(((SUM('Раздел 3'!E10:E23)&gt;0)*(SUM('Раздел 3'!E9:E9)&gt;0))+((SUM('Раздел 3'!E10:E23)=0)*(SUM('Раздел 3'!E9:E9)=0)),"","Неверно!")</f>
      </c>
      <c r="B409" s="170" t="s">
        <v>1363</v>
      </c>
      <c r="C409" s="168" t="s">
        <v>1369</v>
      </c>
      <c r="D409" s="168" t="s">
        <v>1365</v>
      </c>
      <c r="E409" s="167" t="str">
        <f>CONCATENATE("(",SUM('Раздел 3'!E10:E23),"&gt;",0," И ",SUM('Раздел 3'!E9:E9),"&gt;",0,")"," ИЛИ ","(",SUM('Раздел 3'!E10:E23),"=",0," И ",SUM('Раздел 3'!E9:E9),"=",0,")")</f>
        <v>(0&gt;0 И 0&gt;0) ИЛИ (0=0 И 0=0)</v>
      </c>
      <c r="F409" s="167"/>
    </row>
    <row r="410" spans="1:6" ht="38.25">
      <c r="A410" s="169">
        <f>IF(((SUM('Раздел 3'!F10:F23)&gt;0)*(SUM('Раздел 3'!F9:F9)&gt;0))+((SUM('Раздел 3'!F10:F23)=0)*(SUM('Раздел 3'!F9:F9)=0)),"","Неверно!")</f>
      </c>
      <c r="B410" s="170" t="s">
        <v>1363</v>
      </c>
      <c r="C410" s="168" t="s">
        <v>1370</v>
      </c>
      <c r="D410" s="168" t="s">
        <v>1365</v>
      </c>
      <c r="E410" s="167" t="str">
        <f>CONCATENATE("(",SUM('Раздел 3'!F10:F23),"&gt;",0," И ",SUM('Раздел 3'!F9:F9),"&gt;",0,")"," ИЛИ ","(",SUM('Раздел 3'!F10:F23),"=",0," И ",SUM('Раздел 3'!F9:F9),"=",0,")")</f>
        <v>(0&gt;0 И 0&gt;0) ИЛИ (0=0 И 0=0)</v>
      </c>
      <c r="F410" s="167"/>
    </row>
    <row r="411" spans="1:6" ht="38.25">
      <c r="A411" s="169">
        <f>IF(((SUM('Раздел 3'!G10:G23)&gt;0)*(SUM('Раздел 3'!G9:G9)&gt;0))+((SUM('Раздел 3'!G10:G23)=0)*(SUM('Раздел 3'!G9:G9)=0)),"","Неверно!")</f>
      </c>
      <c r="B411" s="170" t="s">
        <v>1363</v>
      </c>
      <c r="C411" s="168" t="s">
        <v>1371</v>
      </c>
      <c r="D411" s="168" t="s">
        <v>1365</v>
      </c>
      <c r="E411" s="167" t="str">
        <f>CONCATENATE("(",SUM('Раздел 3'!G10:G23),"&gt;",0," И ",SUM('Раздел 3'!G9:G9),"&gt;",0,")"," ИЛИ ","(",SUM('Раздел 3'!G10:G23),"=",0," И ",SUM('Раздел 3'!G9:G9),"=",0,")")</f>
        <v>(0&gt;0 И 0&gt;0) ИЛИ (0=0 И 0=0)</v>
      </c>
      <c r="F411" s="167"/>
    </row>
    <row r="412" spans="1:6" ht="38.25">
      <c r="A412" s="169">
        <f>IF(((SUM('Раздел 3'!H10:H23)&gt;0)*(SUM('Раздел 3'!H9:H9)&gt;0))+((SUM('Раздел 3'!H10:H23)=0)*(SUM('Раздел 3'!H9:H9)=0)),"","Неверно!")</f>
      </c>
      <c r="B412" s="170" t="s">
        <v>1363</v>
      </c>
      <c r="C412" s="168" t="s">
        <v>1372</v>
      </c>
      <c r="D412" s="168" t="s">
        <v>1365</v>
      </c>
      <c r="E412" s="167" t="str">
        <f>CONCATENATE("(",SUM('Раздел 3'!H10:H23),"&gt;",0," И ",SUM('Раздел 3'!H9:H9),"&gt;",0,")"," ИЛИ ","(",SUM('Раздел 3'!H10:H23),"=",0," И ",SUM('Раздел 3'!H9:H9),"=",0,")")</f>
        <v>(0&gt;0 И 0&gt;0) ИЛИ (0=0 И 0=0)</v>
      </c>
      <c r="F412" s="167"/>
    </row>
    <row r="413" spans="1:6" ht="38.25">
      <c r="A413" s="169">
        <f>IF(((SUM('Раздел 3'!I10:I23)&gt;0)*(SUM('Раздел 3'!I9:I9)&gt;0))+((SUM('Раздел 3'!I10:I23)=0)*(SUM('Раздел 3'!I9:I9)=0)),"","Неверно!")</f>
      </c>
      <c r="B413" s="170" t="s">
        <v>1363</v>
      </c>
      <c r="C413" s="168" t="s">
        <v>1373</v>
      </c>
      <c r="D413" s="168" t="s">
        <v>1365</v>
      </c>
      <c r="E413" s="167" t="str">
        <f>CONCATENATE("(",SUM('Раздел 3'!I10:I23),"&gt;",0," И ",SUM('Раздел 3'!I9:I9),"&gt;",0,")"," ИЛИ ","(",SUM('Раздел 3'!I10:I23),"=",0," И ",SUM('Раздел 3'!I9:I9),"=",0,")")</f>
        <v>(0&gt;0 И 0&gt;0) ИЛИ (0=0 И 0=0)</v>
      </c>
      <c r="F413" s="167"/>
    </row>
    <row r="414" spans="1:6" ht="38.25">
      <c r="A414" s="169">
        <f>IF(((SUM('Раздел 3'!J10:J23)&gt;0)*(SUM('Раздел 3'!J9:J9)&gt;0))+((SUM('Раздел 3'!J10:J23)=0)*(SUM('Раздел 3'!J9:J9)=0)),"","Неверно!")</f>
      </c>
      <c r="B414" s="170" t="s">
        <v>1363</v>
      </c>
      <c r="C414" s="168" t="s">
        <v>1374</v>
      </c>
      <c r="D414" s="168" t="s">
        <v>1365</v>
      </c>
      <c r="E414" s="167" t="str">
        <f>CONCATENATE("(",SUM('Раздел 3'!J10:J23),"&gt;",0," И ",SUM('Раздел 3'!J9:J9),"&gt;",0,")"," ИЛИ ","(",SUM('Раздел 3'!J10:J23),"=",0," И ",SUM('Раздел 3'!J9:J9),"=",0,")")</f>
        <v>(0&gt;0 И 0&gt;0) ИЛИ (0=0 И 0=0)</v>
      </c>
      <c r="F414" s="167"/>
    </row>
    <row r="415" spans="1:6" ht="38.25">
      <c r="A415" s="169">
        <f>IF(((SUM('Раздел 3'!K10:K23)&gt;0)*(SUM('Раздел 3'!K9:K9)&gt;0))+((SUM('Раздел 3'!K10:K23)=0)*(SUM('Раздел 3'!K9:K9)=0)),"","Неверно!")</f>
      </c>
      <c r="B415" s="170" t="s">
        <v>1363</v>
      </c>
      <c r="C415" s="168" t="s">
        <v>1375</v>
      </c>
      <c r="D415" s="168" t="s">
        <v>1365</v>
      </c>
      <c r="E415" s="167" t="str">
        <f>CONCATENATE("(",SUM('Раздел 3'!K10:K23),"&gt;",0," И ",SUM('Раздел 3'!K9:K9),"&gt;",0,")"," ИЛИ ","(",SUM('Раздел 3'!K10:K23),"=",0," И ",SUM('Раздел 3'!K9:K9),"=",0,")")</f>
        <v>(0&gt;0 И 0&gt;0) ИЛИ (0=0 И 0=0)</v>
      </c>
      <c r="F415" s="167"/>
    </row>
    <row r="416" spans="1:6" ht="12.75">
      <c r="A416" s="169">
        <f>IF((SUM('Раздел 2'!E9:E9)&lt;=SUM('Раздел 2'!C9:C9)),"","Неверно!")</f>
      </c>
      <c r="B416" s="170" t="s">
        <v>1376</v>
      </c>
      <c r="C416" s="168" t="s">
        <v>1377</v>
      </c>
      <c r="D416" s="168" t="s">
        <v>1378</v>
      </c>
      <c r="E416" s="167" t="str">
        <f>CONCATENATE(SUM('Раздел 2'!E9:E9),"&lt;=",SUM('Раздел 2'!C9:C9))</f>
        <v>0&lt;=0</v>
      </c>
      <c r="F416" s="167"/>
    </row>
    <row r="417" spans="1:6" ht="12.75">
      <c r="A417" s="169">
        <f>IF((SUM('Раздел 2'!E18:E18)&lt;=SUM('Раздел 2'!C18:C18)),"","Неверно!")</f>
      </c>
      <c r="B417" s="170" t="s">
        <v>1376</v>
      </c>
      <c r="C417" s="168" t="s">
        <v>1379</v>
      </c>
      <c r="D417" s="168" t="s">
        <v>1378</v>
      </c>
      <c r="E417" s="167" t="str">
        <f>CONCATENATE(SUM('Раздел 2'!E18:E18),"&lt;=",SUM('Раздел 2'!C18:C18))</f>
        <v>0&lt;=0</v>
      </c>
      <c r="F417" s="167"/>
    </row>
    <row r="418" spans="1:6" ht="12.75">
      <c r="A418" s="169">
        <f>IF((SUM('Раздел 2'!E19:E19)&lt;=SUM('Раздел 2'!C19:C19)),"","Неверно!")</f>
      </c>
      <c r="B418" s="170" t="s">
        <v>1376</v>
      </c>
      <c r="C418" s="168" t="s">
        <v>1380</v>
      </c>
      <c r="D418" s="168" t="s">
        <v>1378</v>
      </c>
      <c r="E418" s="167" t="str">
        <f>CONCATENATE(SUM('Раздел 2'!E19:E19),"&lt;=",SUM('Раздел 2'!C19:C19))</f>
        <v>0&lt;=0</v>
      </c>
      <c r="F418" s="167"/>
    </row>
    <row r="419" spans="1:6" ht="12.75">
      <c r="A419" s="169">
        <f>IF((SUM('Раздел 2'!E20:E20)&lt;=SUM('Раздел 2'!C20:C20)),"","Неверно!")</f>
      </c>
      <c r="B419" s="170" t="s">
        <v>1376</v>
      </c>
      <c r="C419" s="168" t="s">
        <v>1381</v>
      </c>
      <c r="D419" s="168" t="s">
        <v>1378</v>
      </c>
      <c r="E419" s="167" t="str">
        <f>CONCATENATE(SUM('Раздел 2'!E20:E20),"&lt;=",SUM('Раздел 2'!C20:C20))</f>
        <v>0&lt;=0</v>
      </c>
      <c r="F419" s="167"/>
    </row>
    <row r="420" spans="1:6" ht="12.75">
      <c r="A420" s="169">
        <f>IF((SUM('Раздел 2'!E21:E21)&lt;=SUM('Раздел 2'!C21:C21)),"","Неверно!")</f>
      </c>
      <c r="B420" s="170" t="s">
        <v>1376</v>
      </c>
      <c r="C420" s="168" t="s">
        <v>1382</v>
      </c>
      <c r="D420" s="168" t="s">
        <v>1378</v>
      </c>
      <c r="E420" s="167" t="str">
        <f>CONCATENATE(SUM('Раздел 2'!E21:E21),"&lt;=",SUM('Раздел 2'!C21:C21))</f>
        <v>0&lt;=0</v>
      </c>
      <c r="F420" s="167"/>
    </row>
    <row r="421" spans="1:6" ht="12.75">
      <c r="A421" s="169">
        <f>IF((SUM('Раздел 2'!E22:E22)&lt;=SUM('Раздел 2'!C22:C22)),"","Неверно!")</f>
      </c>
      <c r="B421" s="170" t="s">
        <v>1376</v>
      </c>
      <c r="C421" s="168" t="s">
        <v>1383</v>
      </c>
      <c r="D421" s="168" t="s">
        <v>1378</v>
      </c>
      <c r="E421" s="167" t="str">
        <f>CONCATENATE(SUM('Раздел 2'!E22:E22),"&lt;=",SUM('Раздел 2'!C22:C22))</f>
        <v>0&lt;=0</v>
      </c>
      <c r="F421" s="167"/>
    </row>
    <row r="422" spans="1:6" ht="12.75">
      <c r="A422" s="169">
        <f>IF((SUM('Раздел 2'!E23:E23)&lt;=SUM('Раздел 2'!C23:C23)),"","Неверно!")</f>
      </c>
      <c r="B422" s="170" t="s">
        <v>1376</v>
      </c>
      <c r="C422" s="168" t="s">
        <v>1384</v>
      </c>
      <c r="D422" s="168" t="s">
        <v>1378</v>
      </c>
      <c r="E422" s="167" t="str">
        <f>CONCATENATE(SUM('Раздел 2'!E23:E23),"&lt;=",SUM('Раздел 2'!C23:C23))</f>
        <v>0&lt;=0</v>
      </c>
      <c r="F422" s="167"/>
    </row>
    <row r="423" spans="1:6" ht="12.75">
      <c r="A423" s="169">
        <f>IF((SUM('Раздел 2'!E24:E24)&lt;=SUM('Раздел 2'!C24:C24)),"","Неверно!")</f>
      </c>
      <c r="B423" s="170" t="s">
        <v>1376</v>
      </c>
      <c r="C423" s="168" t="s">
        <v>1385</v>
      </c>
      <c r="D423" s="168" t="s">
        <v>1378</v>
      </c>
      <c r="E423" s="167" t="str">
        <f>CONCATENATE(SUM('Раздел 2'!E24:E24),"&lt;=",SUM('Раздел 2'!C24:C24))</f>
        <v>0&lt;=0</v>
      </c>
      <c r="F423" s="167"/>
    </row>
    <row r="424" spans="1:6" ht="12.75">
      <c r="A424" s="169">
        <f>IF((SUM('Раздел 2'!E25:E25)&lt;=SUM('Раздел 2'!C25:C25)),"","Неверно!")</f>
      </c>
      <c r="B424" s="170" t="s">
        <v>1376</v>
      </c>
      <c r="C424" s="168" t="s">
        <v>232</v>
      </c>
      <c r="D424" s="168" t="s">
        <v>1378</v>
      </c>
      <c r="E424" s="167" t="str">
        <f>CONCATENATE(SUM('Раздел 2'!E25:E25),"&lt;=",SUM('Раздел 2'!C25:C25))</f>
        <v>0&lt;=0</v>
      </c>
      <c r="F424" s="167"/>
    </row>
    <row r="425" spans="1:6" ht="12.75">
      <c r="A425" s="169">
        <f>IF((SUM('Раздел 2'!E26:E26)&lt;=SUM('Раздел 2'!C26:C26)),"","Неверно!")</f>
      </c>
      <c r="B425" s="170" t="s">
        <v>1376</v>
      </c>
      <c r="C425" s="168" t="s">
        <v>233</v>
      </c>
      <c r="D425" s="168" t="s">
        <v>1378</v>
      </c>
      <c r="E425" s="167" t="str">
        <f>CONCATENATE(SUM('Раздел 2'!E26:E26),"&lt;=",SUM('Раздел 2'!C26:C26))</f>
        <v>0&lt;=0</v>
      </c>
      <c r="F425" s="167"/>
    </row>
    <row r="426" spans="1:6" ht="12.75">
      <c r="A426" s="169">
        <f>IF((SUM('Раздел 2'!E27:E27)&lt;=SUM('Раздел 2'!C27:C27)),"","Неверно!")</f>
      </c>
      <c r="B426" s="170" t="s">
        <v>1376</v>
      </c>
      <c r="C426" s="168" t="s">
        <v>234</v>
      </c>
      <c r="D426" s="168" t="s">
        <v>1378</v>
      </c>
      <c r="E426" s="167" t="str">
        <f>CONCATENATE(SUM('Раздел 2'!E27:E27),"&lt;=",SUM('Раздел 2'!C27:C27))</f>
        <v>0&lt;=0</v>
      </c>
      <c r="F426" s="167"/>
    </row>
    <row r="427" spans="1:6" ht="12.75">
      <c r="A427" s="169">
        <f>IF((SUM('Раздел 2'!E10:E10)&lt;=SUM('Раздел 2'!C10:C10)),"","Неверно!")</f>
      </c>
      <c r="B427" s="170" t="s">
        <v>1376</v>
      </c>
      <c r="C427" s="168" t="s">
        <v>235</v>
      </c>
      <c r="D427" s="168" t="s">
        <v>1378</v>
      </c>
      <c r="E427" s="167" t="str">
        <f>CONCATENATE(SUM('Раздел 2'!E10:E10),"&lt;=",SUM('Раздел 2'!C10:C10))</f>
        <v>0&lt;=0</v>
      </c>
      <c r="F427" s="167"/>
    </row>
    <row r="428" spans="1:6" ht="12.75">
      <c r="A428" s="169">
        <f>IF((SUM('Раздел 2'!E28:E28)&lt;=SUM('Раздел 2'!C28:C28)),"","Неверно!")</f>
      </c>
      <c r="B428" s="170" t="s">
        <v>1376</v>
      </c>
      <c r="C428" s="168" t="s">
        <v>236</v>
      </c>
      <c r="D428" s="168" t="s">
        <v>1378</v>
      </c>
      <c r="E428" s="167" t="str">
        <f>CONCATENATE(SUM('Раздел 2'!E28:E28),"&lt;=",SUM('Раздел 2'!C28:C28))</f>
        <v>0&lt;=0</v>
      </c>
      <c r="F428" s="167"/>
    </row>
    <row r="429" spans="1:6" ht="12.75">
      <c r="A429" s="169">
        <f>IF((SUM('Раздел 2'!E29:E29)&lt;=SUM('Раздел 2'!C29:C29)),"","Неверно!")</f>
      </c>
      <c r="B429" s="170" t="s">
        <v>1376</v>
      </c>
      <c r="C429" s="168" t="s">
        <v>237</v>
      </c>
      <c r="D429" s="168" t="s">
        <v>1378</v>
      </c>
      <c r="E429" s="167" t="str">
        <f>CONCATENATE(SUM('Раздел 2'!E29:E29),"&lt;=",SUM('Раздел 2'!C29:C29))</f>
        <v>0&lt;=0</v>
      </c>
      <c r="F429" s="167"/>
    </row>
    <row r="430" spans="1:6" ht="12.75">
      <c r="A430" s="169">
        <f>IF((SUM('Раздел 2'!E30:E30)&lt;=SUM('Раздел 2'!C30:C30)),"","Неверно!")</f>
      </c>
      <c r="B430" s="170" t="s">
        <v>1376</v>
      </c>
      <c r="C430" s="168" t="s">
        <v>238</v>
      </c>
      <c r="D430" s="168" t="s">
        <v>1378</v>
      </c>
      <c r="E430" s="167" t="str">
        <f>CONCATENATE(SUM('Раздел 2'!E30:E30),"&lt;=",SUM('Раздел 2'!C30:C30))</f>
        <v>0&lt;=0</v>
      </c>
      <c r="F430" s="167"/>
    </row>
    <row r="431" spans="1:6" ht="12.75">
      <c r="A431" s="169">
        <f>IF((SUM('Раздел 2'!E31:E31)&lt;=SUM('Раздел 2'!C31:C31)),"","Неверно!")</f>
      </c>
      <c r="B431" s="170" t="s">
        <v>1376</v>
      </c>
      <c r="C431" s="168" t="s">
        <v>239</v>
      </c>
      <c r="D431" s="168" t="s">
        <v>1378</v>
      </c>
      <c r="E431" s="167" t="str">
        <f>CONCATENATE(SUM('Раздел 2'!E31:E31),"&lt;=",SUM('Раздел 2'!C31:C31))</f>
        <v>0&lt;=0</v>
      </c>
      <c r="F431" s="167"/>
    </row>
    <row r="432" spans="1:6" ht="12.75">
      <c r="A432" s="169">
        <f>IF((SUM('Раздел 2'!E32:E32)&lt;=SUM('Раздел 2'!C32:C32)),"","Неверно!")</f>
      </c>
      <c r="B432" s="170" t="s">
        <v>1376</v>
      </c>
      <c r="C432" s="168" t="s">
        <v>240</v>
      </c>
      <c r="D432" s="168" t="s">
        <v>1378</v>
      </c>
      <c r="E432" s="167" t="str">
        <f>CONCATENATE(SUM('Раздел 2'!E32:E32),"&lt;=",SUM('Раздел 2'!C32:C32))</f>
        <v>0&lt;=0</v>
      </c>
      <c r="F432" s="167"/>
    </row>
    <row r="433" spans="1:6" ht="12.75">
      <c r="A433" s="169">
        <f>IF((SUM('Раздел 2'!E33:E33)&lt;=SUM('Раздел 2'!C33:C33)),"","Неверно!")</f>
      </c>
      <c r="B433" s="170" t="s">
        <v>1376</v>
      </c>
      <c r="C433" s="168" t="s">
        <v>241</v>
      </c>
      <c r="D433" s="168" t="s">
        <v>1378</v>
      </c>
      <c r="E433" s="167" t="str">
        <f>CONCATENATE(SUM('Раздел 2'!E33:E33),"&lt;=",SUM('Раздел 2'!C33:C33))</f>
        <v>0&lt;=0</v>
      </c>
      <c r="F433" s="167"/>
    </row>
    <row r="434" spans="1:6" ht="12.75">
      <c r="A434" s="169">
        <f>IF((SUM('Раздел 2'!E34:E34)&lt;=SUM('Раздел 2'!C34:C34)),"","Неверно!")</f>
      </c>
      <c r="B434" s="170" t="s">
        <v>1376</v>
      </c>
      <c r="C434" s="168" t="s">
        <v>242</v>
      </c>
      <c r="D434" s="168" t="s">
        <v>1378</v>
      </c>
      <c r="E434" s="167" t="str">
        <f>CONCATENATE(SUM('Раздел 2'!E34:E34),"&lt;=",SUM('Раздел 2'!C34:C34))</f>
        <v>0&lt;=0</v>
      </c>
      <c r="F434" s="167"/>
    </row>
    <row r="435" spans="1:6" ht="12.75">
      <c r="A435" s="169">
        <f>IF((SUM('Раздел 2'!E35:E35)&lt;=SUM('Раздел 2'!C35:C35)),"","Неверно!")</f>
      </c>
      <c r="B435" s="170" t="s">
        <v>1376</v>
      </c>
      <c r="C435" s="168" t="s">
        <v>243</v>
      </c>
      <c r="D435" s="168" t="s">
        <v>1378</v>
      </c>
      <c r="E435" s="167" t="str">
        <f>CONCATENATE(SUM('Раздел 2'!E35:E35),"&lt;=",SUM('Раздел 2'!C35:C35))</f>
        <v>0&lt;=0</v>
      </c>
      <c r="F435" s="167"/>
    </row>
    <row r="436" spans="1:6" ht="12.75">
      <c r="A436" s="169">
        <f>IF((SUM('Раздел 2'!E36:E36)&lt;=SUM('Раздел 2'!C36:C36)),"","Неверно!")</f>
      </c>
      <c r="B436" s="170" t="s">
        <v>1376</v>
      </c>
      <c r="C436" s="168" t="s">
        <v>244</v>
      </c>
      <c r="D436" s="168" t="s">
        <v>1378</v>
      </c>
      <c r="E436" s="167" t="str">
        <f>CONCATENATE(SUM('Раздел 2'!E36:E36),"&lt;=",SUM('Раздел 2'!C36:C36))</f>
        <v>0&lt;=0</v>
      </c>
      <c r="F436" s="167"/>
    </row>
    <row r="437" spans="1:6" ht="12.75">
      <c r="A437" s="169">
        <f>IF((SUM('Раздел 2'!E37:E37)&lt;=SUM('Раздел 2'!C37:C37)),"","Неверно!")</f>
      </c>
      <c r="B437" s="170" t="s">
        <v>1376</v>
      </c>
      <c r="C437" s="168" t="s">
        <v>245</v>
      </c>
      <c r="D437" s="168" t="s">
        <v>1378</v>
      </c>
      <c r="E437" s="167" t="str">
        <f>CONCATENATE(SUM('Раздел 2'!E37:E37),"&lt;=",SUM('Раздел 2'!C37:C37))</f>
        <v>0&lt;=0</v>
      </c>
      <c r="F437" s="167"/>
    </row>
    <row r="438" spans="1:6" ht="12.75">
      <c r="A438" s="169">
        <f>IF((SUM('Раздел 2'!E11:E11)&lt;=SUM('Раздел 2'!C11:C11)),"","Неверно!")</f>
      </c>
      <c r="B438" s="170" t="s">
        <v>1376</v>
      </c>
      <c r="C438" s="168" t="s">
        <v>246</v>
      </c>
      <c r="D438" s="168" t="s">
        <v>1378</v>
      </c>
      <c r="E438" s="167" t="str">
        <f>CONCATENATE(SUM('Раздел 2'!E11:E11),"&lt;=",SUM('Раздел 2'!C11:C11))</f>
        <v>0&lt;=0</v>
      </c>
      <c r="F438" s="167"/>
    </row>
    <row r="439" spans="1:6" ht="12.75">
      <c r="A439" s="169">
        <f>IF((SUM('Раздел 2'!E38:E38)&lt;=SUM('Раздел 2'!C38:C38)),"","Неверно!")</f>
      </c>
      <c r="B439" s="170" t="s">
        <v>1376</v>
      </c>
      <c r="C439" s="168" t="s">
        <v>247</v>
      </c>
      <c r="D439" s="168" t="s">
        <v>1378</v>
      </c>
      <c r="E439" s="167" t="str">
        <f>CONCATENATE(SUM('Раздел 2'!E38:E38),"&lt;=",SUM('Раздел 2'!C38:C38))</f>
        <v>0&lt;=0</v>
      </c>
      <c r="F439" s="167"/>
    </row>
    <row r="440" spans="1:6" ht="12.75">
      <c r="A440" s="169">
        <f>IF((SUM('Раздел 2'!E39:E39)&lt;=SUM('Раздел 2'!C39:C39)),"","Неверно!")</f>
      </c>
      <c r="B440" s="170" t="s">
        <v>1376</v>
      </c>
      <c r="C440" s="168" t="s">
        <v>248</v>
      </c>
      <c r="D440" s="168" t="s">
        <v>1378</v>
      </c>
      <c r="E440" s="167" t="str">
        <f>CONCATENATE(SUM('Раздел 2'!E39:E39),"&lt;=",SUM('Раздел 2'!C39:C39))</f>
        <v>0&lt;=0</v>
      </c>
      <c r="F440" s="167"/>
    </row>
    <row r="441" spans="1:6" ht="12.75">
      <c r="A441" s="169">
        <f>IF((SUM('Раздел 2'!E40:E40)&lt;=SUM('Раздел 2'!C40:C40)),"","Неверно!")</f>
      </c>
      <c r="B441" s="170" t="s">
        <v>1376</v>
      </c>
      <c r="C441" s="168" t="s">
        <v>249</v>
      </c>
      <c r="D441" s="168" t="s">
        <v>1378</v>
      </c>
      <c r="E441" s="167" t="str">
        <f>CONCATENATE(SUM('Раздел 2'!E40:E40),"&lt;=",SUM('Раздел 2'!C40:C40))</f>
        <v>0&lt;=0</v>
      </c>
      <c r="F441" s="167"/>
    </row>
    <row r="442" spans="1:6" ht="12.75">
      <c r="A442" s="169">
        <f>IF((SUM('Раздел 2'!E41:E41)&lt;=SUM('Раздел 2'!C41:C41)),"","Неверно!")</f>
      </c>
      <c r="B442" s="170" t="s">
        <v>1376</v>
      </c>
      <c r="C442" s="168" t="s">
        <v>250</v>
      </c>
      <c r="D442" s="168" t="s">
        <v>1378</v>
      </c>
      <c r="E442" s="167" t="str">
        <f>CONCATENATE(SUM('Раздел 2'!E41:E41),"&lt;=",SUM('Раздел 2'!C41:C41))</f>
        <v>0&lt;=0</v>
      </c>
      <c r="F442" s="167"/>
    </row>
    <row r="443" spans="1:6" ht="12.75">
      <c r="A443" s="169">
        <f>IF((SUM('Раздел 2'!E42:E42)&lt;=SUM('Раздел 2'!C42:C42)),"","Неверно!")</f>
      </c>
      <c r="B443" s="170" t="s">
        <v>1376</v>
      </c>
      <c r="C443" s="168" t="s">
        <v>251</v>
      </c>
      <c r="D443" s="168" t="s">
        <v>1378</v>
      </c>
      <c r="E443" s="167" t="str">
        <f>CONCATENATE(SUM('Раздел 2'!E42:E42),"&lt;=",SUM('Раздел 2'!C42:C42))</f>
        <v>0&lt;=0</v>
      </c>
      <c r="F443" s="167"/>
    </row>
    <row r="444" spans="1:6" ht="12.75">
      <c r="A444" s="169">
        <f>IF((SUM('Раздел 2'!E43:E43)&lt;=SUM('Раздел 2'!C43:C43)),"","Неверно!")</f>
      </c>
      <c r="B444" s="170" t="s">
        <v>1376</v>
      </c>
      <c r="C444" s="168" t="s">
        <v>252</v>
      </c>
      <c r="D444" s="168" t="s">
        <v>1378</v>
      </c>
      <c r="E444" s="167" t="str">
        <f>CONCATENATE(SUM('Раздел 2'!E43:E43),"&lt;=",SUM('Раздел 2'!C43:C43))</f>
        <v>0&lt;=0</v>
      </c>
      <c r="F444" s="167"/>
    </row>
    <row r="445" spans="1:6" ht="12.75">
      <c r="A445" s="169">
        <f>IF((SUM('Раздел 2'!E44:E44)&lt;=SUM('Раздел 2'!C44:C44)),"","Неверно!")</f>
      </c>
      <c r="B445" s="170" t="s">
        <v>1376</v>
      </c>
      <c r="C445" s="168" t="s">
        <v>253</v>
      </c>
      <c r="D445" s="168" t="s">
        <v>1378</v>
      </c>
      <c r="E445" s="167" t="str">
        <f>CONCATENATE(SUM('Раздел 2'!E44:E44),"&lt;=",SUM('Раздел 2'!C44:C44))</f>
        <v>0&lt;=0</v>
      </c>
      <c r="F445" s="167"/>
    </row>
    <row r="446" spans="1:6" ht="12.75">
      <c r="A446" s="169">
        <f>IF((SUM('Раздел 2'!E45:E45)&lt;=SUM('Раздел 2'!C45:C45)),"","Неверно!")</f>
      </c>
      <c r="B446" s="170" t="s">
        <v>1376</v>
      </c>
      <c r="C446" s="168" t="s">
        <v>254</v>
      </c>
      <c r="D446" s="168" t="s">
        <v>1378</v>
      </c>
      <c r="E446" s="167" t="str">
        <f>CONCATENATE(SUM('Раздел 2'!E45:E45),"&lt;=",SUM('Раздел 2'!C45:C45))</f>
        <v>0&lt;=0</v>
      </c>
      <c r="F446" s="167"/>
    </row>
    <row r="447" spans="1:6" ht="12.75">
      <c r="A447" s="169">
        <f>IF((SUM('Раздел 2'!E46:E46)&lt;=SUM('Раздел 2'!C46:C46)),"","Неверно!")</f>
      </c>
      <c r="B447" s="170" t="s">
        <v>1376</v>
      </c>
      <c r="C447" s="168" t="s">
        <v>255</v>
      </c>
      <c r="D447" s="168" t="s">
        <v>1378</v>
      </c>
      <c r="E447" s="167" t="str">
        <f>CONCATENATE(SUM('Раздел 2'!E46:E46),"&lt;=",SUM('Раздел 2'!C46:C46))</f>
        <v>0&lt;=3</v>
      </c>
      <c r="F447" s="167"/>
    </row>
    <row r="448" spans="1:6" ht="12.75">
      <c r="A448" s="169">
        <f>IF((SUM('Раздел 2'!E47:E47)&lt;=SUM('Раздел 2'!C47:C47)),"","Неверно!")</f>
      </c>
      <c r="B448" s="170" t="s">
        <v>1376</v>
      </c>
      <c r="C448" s="168" t="s">
        <v>256</v>
      </c>
      <c r="D448" s="168" t="s">
        <v>1378</v>
      </c>
      <c r="E448" s="167" t="str">
        <f>CONCATENATE(SUM('Раздел 2'!E47:E47),"&lt;=",SUM('Раздел 2'!C47:C47))</f>
        <v>0&lt;=7</v>
      </c>
      <c r="F448" s="167"/>
    </row>
    <row r="449" spans="1:6" ht="12.75">
      <c r="A449" s="169">
        <f>IF((SUM('Раздел 2'!E12:E12)&lt;=SUM('Раздел 2'!C12:C12)),"","Неверно!")</f>
      </c>
      <c r="B449" s="170" t="s">
        <v>1376</v>
      </c>
      <c r="C449" s="168" t="s">
        <v>257</v>
      </c>
      <c r="D449" s="168" t="s">
        <v>1378</v>
      </c>
      <c r="E449" s="167" t="str">
        <f>CONCATENATE(SUM('Раздел 2'!E12:E12),"&lt;=",SUM('Раздел 2'!C12:C12))</f>
        <v>0&lt;=0</v>
      </c>
      <c r="F449" s="167"/>
    </row>
    <row r="450" spans="1:6" ht="12.75">
      <c r="A450" s="169">
        <f>IF((SUM('Раздел 2'!E48:E48)&lt;=SUM('Раздел 2'!C48:C48)),"","Неверно!")</f>
      </c>
      <c r="B450" s="170" t="s">
        <v>1376</v>
      </c>
      <c r="C450" s="168" t="s">
        <v>258</v>
      </c>
      <c r="D450" s="168" t="s">
        <v>1378</v>
      </c>
      <c r="E450" s="167" t="str">
        <f>CONCATENATE(SUM('Раздел 2'!E48:E48),"&lt;=",SUM('Раздел 2'!C48:C48))</f>
        <v>0&lt;=0</v>
      </c>
      <c r="F450" s="167"/>
    </row>
    <row r="451" spans="1:6" ht="12.75">
      <c r="A451" s="169">
        <f>IF((SUM('Раздел 2'!E49:E49)&lt;=SUM('Раздел 2'!C49:C49)),"","Неверно!")</f>
      </c>
      <c r="B451" s="170" t="s">
        <v>1376</v>
      </c>
      <c r="C451" s="168" t="s">
        <v>259</v>
      </c>
      <c r="D451" s="168" t="s">
        <v>1378</v>
      </c>
      <c r="E451" s="167" t="str">
        <f>CONCATENATE(SUM('Раздел 2'!E49:E49),"&lt;=",SUM('Раздел 2'!C49:C49))</f>
        <v>0&lt;=2</v>
      </c>
      <c r="F451" s="167"/>
    </row>
    <row r="452" spans="1:6" ht="12.75">
      <c r="A452" s="169">
        <f>IF((SUM('Раздел 2'!E50:E50)&lt;=SUM('Раздел 2'!C50:C50)),"","Неверно!")</f>
      </c>
      <c r="B452" s="170" t="s">
        <v>1376</v>
      </c>
      <c r="C452" s="168" t="s">
        <v>260</v>
      </c>
      <c r="D452" s="168" t="s">
        <v>1378</v>
      </c>
      <c r="E452" s="167" t="str">
        <f>CONCATENATE(SUM('Раздел 2'!E50:E50),"&lt;=",SUM('Раздел 2'!C50:C50))</f>
        <v>0&lt;=0</v>
      </c>
      <c r="F452" s="167"/>
    </row>
    <row r="453" spans="1:6" ht="12.75">
      <c r="A453" s="169">
        <f>IF((SUM('Раздел 2'!E51:E51)&lt;=SUM('Раздел 2'!C51:C51)),"","Неверно!")</f>
      </c>
      <c r="B453" s="170" t="s">
        <v>1376</v>
      </c>
      <c r="C453" s="168" t="s">
        <v>261</v>
      </c>
      <c r="D453" s="168" t="s">
        <v>1378</v>
      </c>
      <c r="E453" s="167" t="str">
        <f>CONCATENATE(SUM('Раздел 2'!E51:E51),"&lt;=",SUM('Раздел 2'!C51:C51))</f>
        <v>0&lt;=1</v>
      </c>
      <c r="F453" s="167"/>
    </row>
    <row r="454" spans="1:6" ht="12.75">
      <c r="A454" s="169">
        <f>IF((SUM('Раздел 2'!E13:E13)&lt;=SUM('Раздел 2'!C13:C13)),"","Неверно!")</f>
      </c>
      <c r="B454" s="170" t="s">
        <v>1376</v>
      </c>
      <c r="C454" s="168" t="s">
        <v>262</v>
      </c>
      <c r="D454" s="168" t="s">
        <v>1378</v>
      </c>
      <c r="E454" s="167" t="str">
        <f>CONCATENATE(SUM('Раздел 2'!E13:E13),"&lt;=",SUM('Раздел 2'!C13:C13))</f>
        <v>0&lt;=2</v>
      </c>
      <c r="F454" s="167"/>
    </row>
    <row r="455" spans="1:6" ht="12.75">
      <c r="A455" s="169">
        <f>IF((SUM('Раздел 2'!E14:E14)&lt;=SUM('Раздел 2'!C14:C14)),"","Неверно!")</f>
      </c>
      <c r="B455" s="170" t="s">
        <v>1376</v>
      </c>
      <c r="C455" s="168" t="s">
        <v>263</v>
      </c>
      <c r="D455" s="168" t="s">
        <v>1378</v>
      </c>
      <c r="E455" s="167" t="str">
        <f>CONCATENATE(SUM('Раздел 2'!E14:E14),"&lt;=",SUM('Раздел 2'!C14:C14))</f>
        <v>0&lt;=2</v>
      </c>
      <c r="F455" s="167"/>
    </row>
    <row r="456" spans="1:6" ht="12.75">
      <c r="A456" s="169">
        <f>IF((SUM('Раздел 2'!E15:E15)&lt;=SUM('Раздел 2'!C15:C15)),"","Неверно!")</f>
      </c>
      <c r="B456" s="170" t="s">
        <v>1376</v>
      </c>
      <c r="C456" s="168" t="s">
        <v>264</v>
      </c>
      <c r="D456" s="168" t="s">
        <v>1378</v>
      </c>
      <c r="E456" s="167" t="str">
        <f>CONCATENATE(SUM('Раздел 2'!E15:E15),"&lt;=",SUM('Раздел 2'!C15:C15))</f>
        <v>0&lt;=0</v>
      </c>
      <c r="F456" s="167"/>
    </row>
    <row r="457" spans="1:6" ht="12.75">
      <c r="A457" s="169">
        <f>IF((SUM('Раздел 2'!E16:E16)&lt;=SUM('Раздел 2'!C16:C16)),"","Неверно!")</f>
      </c>
      <c r="B457" s="170" t="s">
        <v>1376</v>
      </c>
      <c r="C457" s="168" t="s">
        <v>265</v>
      </c>
      <c r="D457" s="168" t="s">
        <v>1378</v>
      </c>
      <c r="E457" s="167" t="str">
        <f>CONCATENATE(SUM('Раздел 2'!E16:E16),"&lt;=",SUM('Раздел 2'!C16:C16))</f>
        <v>0&lt;=0</v>
      </c>
      <c r="F457" s="167"/>
    </row>
    <row r="458" spans="1:6" ht="12.75">
      <c r="A458" s="169">
        <f>IF((SUM('Раздел 2'!E17:E17)&lt;=SUM('Раздел 2'!C17:C17)),"","Неверно!")</f>
      </c>
      <c r="B458" s="170" t="s">
        <v>1376</v>
      </c>
      <c r="C458" s="168" t="s">
        <v>266</v>
      </c>
      <c r="D458" s="168" t="s">
        <v>1378</v>
      </c>
      <c r="E458" s="167" t="str">
        <f>CONCATENATE(SUM('Раздел 2'!E17:E17),"&lt;=",SUM('Раздел 2'!C17:C17))</f>
        <v>0&lt;=0</v>
      </c>
      <c r="F458" s="167"/>
    </row>
    <row r="459" spans="1:6" ht="12.75">
      <c r="A459" s="169">
        <f>IF((SUM('Раздел 3'!M8:M8)&lt;=SUM('Раздел 3'!D8:D8)),"","Неверно!")</f>
      </c>
      <c r="B459" s="170" t="s">
        <v>267</v>
      </c>
      <c r="C459" s="168" t="s">
        <v>268</v>
      </c>
      <c r="D459" s="168" t="s">
        <v>269</v>
      </c>
      <c r="E459" s="167" t="str">
        <f>CONCATENATE(SUM('Раздел 3'!M8:M8),"&lt;=",SUM('Раздел 3'!D8:D8))</f>
        <v>0&lt;=0</v>
      </c>
      <c r="F459" s="167"/>
    </row>
    <row r="460" spans="1:6" ht="12.75">
      <c r="A460" s="169">
        <f>IF((SUM('Раздел 3'!M17:M17)&lt;=SUM('Раздел 3'!D17:D17)),"","Неверно!")</f>
      </c>
      <c r="B460" s="170" t="s">
        <v>267</v>
      </c>
      <c r="C460" s="168" t="s">
        <v>270</v>
      </c>
      <c r="D460" s="168" t="s">
        <v>269</v>
      </c>
      <c r="E460" s="167" t="str">
        <f>CONCATENATE(SUM('Раздел 3'!M17:M17),"&lt;=",SUM('Раздел 3'!D17:D17))</f>
        <v>0&lt;=0</v>
      </c>
      <c r="F460" s="167"/>
    </row>
    <row r="461" spans="1:6" ht="12.75">
      <c r="A461" s="169">
        <f>IF((SUM('Раздел 3'!M18:M18)&lt;=SUM('Раздел 3'!D18:D18)),"","Неверно!")</f>
      </c>
      <c r="B461" s="170" t="s">
        <v>267</v>
      </c>
      <c r="C461" s="168" t="s">
        <v>271</v>
      </c>
      <c r="D461" s="168" t="s">
        <v>269</v>
      </c>
      <c r="E461" s="167" t="str">
        <f>CONCATENATE(SUM('Раздел 3'!M18:M18),"&lt;=",SUM('Раздел 3'!D18:D18))</f>
        <v>0&lt;=0</v>
      </c>
      <c r="F461" s="167"/>
    </row>
    <row r="462" spans="1:6" ht="12.75">
      <c r="A462" s="169">
        <f>IF((SUM('Раздел 3'!M19:M19)&lt;=SUM('Раздел 3'!D19:D19)),"","Неверно!")</f>
      </c>
      <c r="B462" s="170" t="s">
        <v>267</v>
      </c>
      <c r="C462" s="168" t="s">
        <v>272</v>
      </c>
      <c r="D462" s="168" t="s">
        <v>269</v>
      </c>
      <c r="E462" s="167" t="str">
        <f>CONCATENATE(SUM('Раздел 3'!M19:M19),"&lt;=",SUM('Раздел 3'!D19:D19))</f>
        <v>0&lt;=0</v>
      </c>
      <c r="F462" s="167"/>
    </row>
    <row r="463" spans="1:6" ht="12.75">
      <c r="A463" s="169">
        <f>IF((SUM('Раздел 3'!M20:M20)&lt;=SUM('Раздел 3'!D20:D20)),"","Неверно!")</f>
      </c>
      <c r="B463" s="170" t="s">
        <v>267</v>
      </c>
      <c r="C463" s="168" t="s">
        <v>273</v>
      </c>
      <c r="D463" s="168" t="s">
        <v>269</v>
      </c>
      <c r="E463" s="167" t="str">
        <f>CONCATENATE(SUM('Раздел 3'!M20:M20),"&lt;=",SUM('Раздел 3'!D20:D20))</f>
        <v>0&lt;=0</v>
      </c>
      <c r="F463" s="167"/>
    </row>
    <row r="464" spans="1:6" ht="12.75">
      <c r="A464" s="169">
        <f>IF((SUM('Раздел 3'!M21:M21)&lt;=SUM('Раздел 3'!D21:D21)),"","Неверно!")</f>
      </c>
      <c r="B464" s="170" t="s">
        <v>267</v>
      </c>
      <c r="C464" s="168" t="s">
        <v>274</v>
      </c>
      <c r="D464" s="168" t="s">
        <v>269</v>
      </c>
      <c r="E464" s="167" t="str">
        <f>CONCATENATE(SUM('Раздел 3'!M21:M21),"&lt;=",SUM('Раздел 3'!D21:D21))</f>
        <v>0&lt;=0</v>
      </c>
      <c r="F464" s="167"/>
    </row>
    <row r="465" spans="1:6" ht="12.75">
      <c r="A465" s="169">
        <f>IF((SUM('Раздел 3'!M22:M22)&lt;=SUM('Раздел 3'!D22:D22)),"","Неверно!")</f>
      </c>
      <c r="B465" s="170" t="s">
        <v>267</v>
      </c>
      <c r="C465" s="168" t="s">
        <v>275</v>
      </c>
      <c r="D465" s="168" t="s">
        <v>269</v>
      </c>
      <c r="E465" s="167" t="str">
        <f>CONCATENATE(SUM('Раздел 3'!M22:M22),"&lt;=",SUM('Раздел 3'!D22:D22))</f>
        <v>0&lt;=0</v>
      </c>
      <c r="F465" s="167"/>
    </row>
    <row r="466" spans="1:6" ht="12.75">
      <c r="A466" s="169">
        <f>IF((SUM('Раздел 3'!M23:M23)&lt;=SUM('Раздел 3'!D23:D23)),"","Неверно!")</f>
      </c>
      <c r="B466" s="170" t="s">
        <v>267</v>
      </c>
      <c r="C466" s="168" t="s">
        <v>276</v>
      </c>
      <c r="D466" s="168" t="s">
        <v>269</v>
      </c>
      <c r="E466" s="167" t="str">
        <f>CONCATENATE(SUM('Раздел 3'!M23:M23),"&lt;=",SUM('Раздел 3'!D23:D23))</f>
        <v>0&lt;=0</v>
      </c>
      <c r="F466" s="167"/>
    </row>
    <row r="467" spans="1:6" ht="12.75">
      <c r="A467" s="169">
        <f>IF((SUM('Раздел 3'!M24:M24)&lt;=SUM('Раздел 3'!D24:D24)),"","Неверно!")</f>
      </c>
      <c r="B467" s="170" t="s">
        <v>267</v>
      </c>
      <c r="C467" s="168" t="s">
        <v>277</v>
      </c>
      <c r="D467" s="168" t="s">
        <v>269</v>
      </c>
      <c r="E467" s="167" t="str">
        <f>CONCATENATE(SUM('Раздел 3'!M24:M24),"&lt;=",SUM('Раздел 3'!D24:D24))</f>
        <v>0&lt;=0</v>
      </c>
      <c r="F467" s="167"/>
    </row>
    <row r="468" spans="1:6" ht="12.75">
      <c r="A468" s="169">
        <f>IF((SUM('Раздел 3'!M25:M25)&lt;=SUM('Раздел 3'!D25:D25)),"","Неверно!")</f>
      </c>
      <c r="B468" s="170" t="s">
        <v>267</v>
      </c>
      <c r="C468" s="168" t="s">
        <v>278</v>
      </c>
      <c r="D468" s="168" t="s">
        <v>269</v>
      </c>
      <c r="E468" s="167" t="str">
        <f>CONCATENATE(SUM('Раздел 3'!M25:M25),"&lt;=",SUM('Раздел 3'!D25:D25))</f>
        <v>0&lt;=11</v>
      </c>
      <c r="F468" s="167"/>
    </row>
    <row r="469" spans="1:6" ht="12.75">
      <c r="A469" s="169">
        <f>IF((SUM('Раздел 3'!M26:M26)&lt;=SUM('Раздел 3'!D26:D26)),"","Неверно!")</f>
      </c>
      <c r="B469" s="170" t="s">
        <v>267</v>
      </c>
      <c r="C469" s="168" t="s">
        <v>279</v>
      </c>
      <c r="D469" s="168" t="s">
        <v>269</v>
      </c>
      <c r="E469" s="167" t="str">
        <f>CONCATENATE(SUM('Раздел 3'!M26:M26),"&lt;=",SUM('Раздел 3'!D26:D26))</f>
        <v>0&lt;=11</v>
      </c>
      <c r="F469" s="167"/>
    </row>
    <row r="470" spans="1:6" ht="12.75">
      <c r="A470" s="169">
        <f>IF((SUM('Раздел 3'!M9:M9)&lt;=SUM('Раздел 3'!D9:D9)),"","Неверно!")</f>
      </c>
      <c r="B470" s="170" t="s">
        <v>267</v>
      </c>
      <c r="C470" s="168" t="s">
        <v>280</v>
      </c>
      <c r="D470" s="168" t="s">
        <v>269</v>
      </c>
      <c r="E470" s="167" t="str">
        <f>CONCATENATE(SUM('Раздел 3'!M9:M9),"&lt;=",SUM('Раздел 3'!D9:D9))</f>
        <v>0&lt;=0</v>
      </c>
      <c r="F470" s="167"/>
    </row>
    <row r="471" spans="1:6" ht="12.75">
      <c r="A471" s="169">
        <f>IF((SUM('Раздел 3'!M27:M27)&lt;=SUM('Раздел 3'!D27:D27)),"","Неверно!")</f>
      </c>
      <c r="B471" s="170" t="s">
        <v>267</v>
      </c>
      <c r="C471" s="168" t="s">
        <v>281</v>
      </c>
      <c r="D471" s="168" t="s">
        <v>269</v>
      </c>
      <c r="E471" s="167" t="str">
        <f>CONCATENATE(SUM('Раздел 3'!M27:M27),"&lt;=",SUM('Раздел 3'!D27:D27))</f>
        <v>0&lt;=0</v>
      </c>
      <c r="F471" s="167"/>
    </row>
    <row r="472" spans="1:6" ht="12.75">
      <c r="A472" s="169">
        <f>IF((SUM('Раздел 3'!M28:M28)&lt;=SUM('Раздел 3'!D28:D28)),"","Неверно!")</f>
      </c>
      <c r="B472" s="170" t="s">
        <v>267</v>
      </c>
      <c r="C472" s="168" t="s">
        <v>282</v>
      </c>
      <c r="D472" s="168" t="s">
        <v>269</v>
      </c>
      <c r="E472" s="167" t="str">
        <f>CONCATENATE(SUM('Раздел 3'!M28:M28),"&lt;=",SUM('Раздел 3'!D28:D28))</f>
        <v>0&lt;=0</v>
      </c>
      <c r="F472" s="167"/>
    </row>
    <row r="473" spans="1:6" ht="12.75">
      <c r="A473" s="169">
        <f>IF((SUM('Раздел 3'!M29:M29)&lt;=SUM('Раздел 3'!D29:D29)),"","Неверно!")</f>
      </c>
      <c r="B473" s="170" t="s">
        <v>267</v>
      </c>
      <c r="C473" s="168" t="s">
        <v>283</v>
      </c>
      <c r="D473" s="168" t="s">
        <v>269</v>
      </c>
      <c r="E473" s="167" t="str">
        <f>CONCATENATE(SUM('Раздел 3'!M29:M29),"&lt;=",SUM('Раздел 3'!D29:D29))</f>
        <v>0&lt;=0</v>
      </c>
      <c r="F473" s="167"/>
    </row>
    <row r="474" spans="1:6" ht="12.75">
      <c r="A474" s="169">
        <f>IF((SUM('Раздел 3'!M30:M30)&lt;=SUM('Раздел 3'!D30:D30)),"","Неверно!")</f>
      </c>
      <c r="B474" s="170" t="s">
        <v>267</v>
      </c>
      <c r="C474" s="168" t="s">
        <v>284</v>
      </c>
      <c r="D474" s="168" t="s">
        <v>269</v>
      </c>
      <c r="E474" s="167" t="str">
        <f>CONCATENATE(SUM('Раздел 3'!M30:M30),"&lt;=",SUM('Раздел 3'!D30:D30))</f>
        <v>0&lt;=0</v>
      </c>
      <c r="F474" s="167"/>
    </row>
    <row r="475" spans="1:6" ht="12.75">
      <c r="A475" s="169">
        <f>IF((SUM('Раздел 3'!M31:M31)&lt;=SUM('Раздел 3'!D31:D31)),"","Неверно!")</f>
      </c>
      <c r="B475" s="170" t="s">
        <v>267</v>
      </c>
      <c r="C475" s="168" t="s">
        <v>285</v>
      </c>
      <c r="D475" s="168" t="s">
        <v>269</v>
      </c>
      <c r="E475" s="167" t="str">
        <f>CONCATENATE(SUM('Раздел 3'!M31:M31),"&lt;=",SUM('Раздел 3'!D31:D31))</f>
        <v>0&lt;=0</v>
      </c>
      <c r="F475" s="167"/>
    </row>
    <row r="476" spans="1:6" ht="12.75">
      <c r="A476" s="169">
        <f>IF((SUM('Раздел 3'!M32:M32)&lt;=SUM('Раздел 3'!D32:D32)),"","Неверно!")</f>
      </c>
      <c r="B476" s="170" t="s">
        <v>267</v>
      </c>
      <c r="C476" s="168" t="s">
        <v>286</v>
      </c>
      <c r="D476" s="168" t="s">
        <v>269</v>
      </c>
      <c r="E476" s="167" t="str">
        <f>CONCATENATE(SUM('Раздел 3'!M32:M32),"&lt;=",SUM('Раздел 3'!D32:D32))</f>
        <v>0&lt;=0</v>
      </c>
      <c r="F476" s="167"/>
    </row>
    <row r="477" spans="1:6" ht="12.75">
      <c r="A477" s="169">
        <f>IF((SUM('Раздел 3'!M33:M33)&lt;=SUM('Раздел 3'!D33:D33)),"","Неверно!")</f>
      </c>
      <c r="B477" s="170" t="s">
        <v>267</v>
      </c>
      <c r="C477" s="168" t="s">
        <v>287</v>
      </c>
      <c r="D477" s="168" t="s">
        <v>269</v>
      </c>
      <c r="E477" s="167" t="str">
        <f>CONCATENATE(SUM('Раздел 3'!M33:M33),"&lt;=",SUM('Раздел 3'!D33:D33))</f>
        <v>0&lt;=0</v>
      </c>
      <c r="F477" s="167"/>
    </row>
    <row r="478" spans="1:6" ht="12.75">
      <c r="A478" s="169">
        <f>IF((SUM('Раздел 3'!M34:M34)&lt;=SUM('Раздел 3'!D34:D34)),"","Неверно!")</f>
      </c>
      <c r="B478" s="170" t="s">
        <v>267</v>
      </c>
      <c r="C478" s="168" t="s">
        <v>288</v>
      </c>
      <c r="D478" s="168" t="s">
        <v>269</v>
      </c>
      <c r="E478" s="167" t="str">
        <f>CONCATENATE(SUM('Раздел 3'!M34:M34),"&lt;=",SUM('Раздел 3'!D34:D34))</f>
        <v>0&lt;=0</v>
      </c>
      <c r="F478" s="167"/>
    </row>
    <row r="479" spans="1:6" ht="12.75">
      <c r="A479" s="169">
        <f>IF((SUM('Раздел 3'!M35:M35)&lt;=SUM('Раздел 3'!D35:D35)),"","Неверно!")</f>
      </c>
      <c r="B479" s="170" t="s">
        <v>267</v>
      </c>
      <c r="C479" s="168" t="s">
        <v>289</v>
      </c>
      <c r="D479" s="168" t="s">
        <v>269</v>
      </c>
      <c r="E479" s="167" t="str">
        <f>CONCATENATE(SUM('Раздел 3'!M35:M35),"&lt;=",SUM('Раздел 3'!D35:D35))</f>
        <v>0&lt;=0</v>
      </c>
      <c r="F479" s="167"/>
    </row>
    <row r="480" spans="1:6" ht="12.75">
      <c r="A480" s="169">
        <f>IF((SUM('Раздел 3'!M36:M36)&lt;=SUM('Раздел 3'!D36:D36)),"","Неверно!")</f>
      </c>
      <c r="B480" s="170" t="s">
        <v>267</v>
      </c>
      <c r="C480" s="168" t="s">
        <v>290</v>
      </c>
      <c r="D480" s="168" t="s">
        <v>269</v>
      </c>
      <c r="E480" s="167" t="str">
        <f>CONCATENATE(SUM('Раздел 3'!M36:M36),"&lt;=",SUM('Раздел 3'!D36:D36))</f>
        <v>0&lt;=0</v>
      </c>
      <c r="F480" s="167"/>
    </row>
    <row r="481" spans="1:6" ht="12.75">
      <c r="A481" s="169">
        <f>IF((SUM('Раздел 3'!M10:M10)&lt;=SUM('Раздел 3'!D10:D10)),"","Неверно!")</f>
      </c>
      <c r="B481" s="170" t="s">
        <v>267</v>
      </c>
      <c r="C481" s="168" t="s">
        <v>291</v>
      </c>
      <c r="D481" s="168" t="s">
        <v>269</v>
      </c>
      <c r="E481" s="167" t="str">
        <f>CONCATENATE(SUM('Раздел 3'!M10:M10),"&lt;=",SUM('Раздел 3'!D10:D10))</f>
        <v>0&lt;=0</v>
      </c>
      <c r="F481" s="167"/>
    </row>
    <row r="482" spans="1:6" ht="12.75">
      <c r="A482" s="169">
        <f>IF((SUM('Раздел 3'!M37:M37)&lt;=SUM('Раздел 3'!D37:D37)),"","Неверно!")</f>
      </c>
      <c r="B482" s="170" t="s">
        <v>267</v>
      </c>
      <c r="C482" s="168" t="s">
        <v>292</v>
      </c>
      <c r="D482" s="168" t="s">
        <v>269</v>
      </c>
      <c r="E482" s="167" t="str">
        <f>CONCATENATE(SUM('Раздел 3'!M37:M37),"&lt;=",SUM('Раздел 3'!D37:D37))</f>
        <v>0&lt;=0</v>
      </c>
      <c r="F482" s="167"/>
    </row>
    <row r="483" spans="1:6" ht="12.75">
      <c r="A483" s="169">
        <f>IF((SUM('Раздел 3'!M38:M38)&lt;=SUM('Раздел 3'!D38:D38)),"","Неверно!")</f>
      </c>
      <c r="B483" s="170" t="s">
        <v>267</v>
      </c>
      <c r="C483" s="168" t="s">
        <v>293</v>
      </c>
      <c r="D483" s="168" t="s">
        <v>269</v>
      </c>
      <c r="E483" s="167" t="str">
        <f>CONCATENATE(SUM('Раздел 3'!M38:M38),"&lt;=",SUM('Раздел 3'!D38:D38))</f>
        <v>0&lt;=0</v>
      </c>
      <c r="F483" s="167"/>
    </row>
    <row r="484" spans="1:6" ht="12.75">
      <c r="A484" s="169">
        <f>IF((SUM('Раздел 3'!M39:M39)&lt;=SUM('Раздел 3'!D39:D39)),"","Неверно!")</f>
      </c>
      <c r="B484" s="170" t="s">
        <v>267</v>
      </c>
      <c r="C484" s="168" t="s">
        <v>294</v>
      </c>
      <c r="D484" s="168" t="s">
        <v>269</v>
      </c>
      <c r="E484" s="167" t="str">
        <f>CONCATENATE(SUM('Раздел 3'!M39:M39),"&lt;=",SUM('Раздел 3'!D39:D39))</f>
        <v>0&lt;=0</v>
      </c>
      <c r="F484" s="167"/>
    </row>
    <row r="485" spans="1:6" ht="12.75">
      <c r="A485" s="169">
        <f>IF((SUM('Раздел 3'!M40:M40)&lt;=SUM('Раздел 3'!D40:D40)),"","Неверно!")</f>
      </c>
      <c r="B485" s="170" t="s">
        <v>267</v>
      </c>
      <c r="C485" s="168" t="s">
        <v>295</v>
      </c>
      <c r="D485" s="168" t="s">
        <v>269</v>
      </c>
      <c r="E485" s="167" t="str">
        <f>CONCATENATE(SUM('Раздел 3'!M40:M40),"&lt;=",SUM('Раздел 3'!D40:D40))</f>
        <v>0&lt;=0</v>
      </c>
      <c r="F485" s="167"/>
    </row>
    <row r="486" spans="1:6" ht="12.75">
      <c r="A486" s="169">
        <f>IF((SUM('Раздел 3'!M41:M41)&lt;=SUM('Раздел 3'!D41:D41)),"","Неверно!")</f>
      </c>
      <c r="B486" s="170" t="s">
        <v>267</v>
      </c>
      <c r="C486" s="168" t="s">
        <v>296</v>
      </c>
      <c r="D486" s="168" t="s">
        <v>269</v>
      </c>
      <c r="E486" s="167" t="str">
        <f>CONCATENATE(SUM('Раздел 3'!M41:M41),"&lt;=",SUM('Раздел 3'!D41:D41))</f>
        <v>0&lt;=0</v>
      </c>
      <c r="F486" s="167"/>
    </row>
    <row r="487" spans="1:6" ht="12.75">
      <c r="A487" s="169">
        <f>IF((SUM('Раздел 3'!M42:M42)&lt;=SUM('Раздел 3'!D42:D42)),"","Неверно!")</f>
      </c>
      <c r="B487" s="170" t="s">
        <v>267</v>
      </c>
      <c r="C487" s="168" t="s">
        <v>297</v>
      </c>
      <c r="D487" s="168" t="s">
        <v>269</v>
      </c>
      <c r="E487" s="167" t="str">
        <f>CONCATENATE(SUM('Раздел 3'!M42:M42),"&lt;=",SUM('Раздел 3'!D42:D42))</f>
        <v>0&lt;=0</v>
      </c>
      <c r="F487" s="167"/>
    </row>
    <row r="488" spans="1:6" ht="12.75">
      <c r="A488" s="169">
        <f>IF((SUM('Раздел 3'!M43:M43)&lt;=SUM('Раздел 3'!D43:D43)),"","Неверно!")</f>
      </c>
      <c r="B488" s="170" t="s">
        <v>267</v>
      </c>
      <c r="C488" s="168" t="s">
        <v>298</v>
      </c>
      <c r="D488" s="168" t="s">
        <v>269</v>
      </c>
      <c r="E488" s="167" t="str">
        <f>CONCATENATE(SUM('Раздел 3'!M43:M43),"&lt;=",SUM('Раздел 3'!D43:D43))</f>
        <v>0&lt;=0</v>
      </c>
      <c r="F488" s="167"/>
    </row>
    <row r="489" spans="1:6" ht="12.75">
      <c r="A489" s="169">
        <f>IF((SUM('Раздел 3'!M44:M44)&lt;=SUM('Раздел 3'!D44:D44)),"","Неверно!")</f>
      </c>
      <c r="B489" s="170" t="s">
        <v>267</v>
      </c>
      <c r="C489" s="168" t="s">
        <v>299</v>
      </c>
      <c r="D489" s="168" t="s">
        <v>269</v>
      </c>
      <c r="E489" s="167" t="str">
        <f>CONCATENATE(SUM('Раздел 3'!M44:M44),"&lt;=",SUM('Раздел 3'!D44:D44))</f>
        <v>0&lt;=0</v>
      </c>
      <c r="F489" s="167"/>
    </row>
    <row r="490" spans="1:6" ht="12.75">
      <c r="A490" s="169">
        <f>IF((SUM('Раздел 3'!M45:M45)&lt;=SUM('Раздел 3'!D45:D45)),"","Неверно!")</f>
      </c>
      <c r="B490" s="170" t="s">
        <v>267</v>
      </c>
      <c r="C490" s="168" t="s">
        <v>300</v>
      </c>
      <c r="D490" s="168" t="s">
        <v>269</v>
      </c>
      <c r="E490" s="167" t="str">
        <f>CONCATENATE(SUM('Раздел 3'!M45:M45),"&lt;=",SUM('Раздел 3'!D45:D45))</f>
        <v>0&lt;=0</v>
      </c>
      <c r="F490" s="167"/>
    </row>
    <row r="491" spans="1:6" ht="12.75">
      <c r="A491" s="169">
        <f>IF((SUM('Раздел 3'!M46:M46)&lt;=SUM('Раздел 3'!D46:D46)),"","Неверно!")</f>
      </c>
      <c r="B491" s="170" t="s">
        <v>267</v>
      </c>
      <c r="C491" s="168" t="s">
        <v>301</v>
      </c>
      <c r="D491" s="168" t="s">
        <v>269</v>
      </c>
      <c r="E491" s="167" t="str">
        <f>CONCATENATE(SUM('Раздел 3'!M46:M46),"&lt;=",SUM('Раздел 3'!D46:D46))</f>
        <v>0&lt;=0</v>
      </c>
      <c r="F491" s="167"/>
    </row>
    <row r="492" spans="1:6" ht="12.75">
      <c r="A492" s="169">
        <f>IF((SUM('Раздел 3'!M11:M11)&lt;=SUM('Раздел 3'!D11:D11)),"","Неверно!")</f>
      </c>
      <c r="B492" s="170" t="s">
        <v>267</v>
      </c>
      <c r="C492" s="168" t="s">
        <v>302</v>
      </c>
      <c r="D492" s="168" t="s">
        <v>269</v>
      </c>
      <c r="E492" s="167" t="str">
        <f>CONCATENATE(SUM('Раздел 3'!M11:M11),"&lt;=",SUM('Раздел 3'!D11:D11))</f>
        <v>0&lt;=0</v>
      </c>
      <c r="F492" s="167"/>
    </row>
    <row r="493" spans="1:6" ht="12.75">
      <c r="A493" s="169">
        <f>IF((SUM('Раздел 3'!M47:M47)&lt;=SUM('Раздел 3'!D47:D47)),"","Неверно!")</f>
      </c>
      <c r="B493" s="170" t="s">
        <v>267</v>
      </c>
      <c r="C493" s="168" t="s">
        <v>303</v>
      </c>
      <c r="D493" s="168" t="s">
        <v>269</v>
      </c>
      <c r="E493" s="167" t="str">
        <f>CONCATENATE(SUM('Раздел 3'!M47:M47),"&lt;=",SUM('Раздел 3'!D47:D47))</f>
        <v>0&lt;=0</v>
      </c>
      <c r="F493" s="167"/>
    </row>
    <row r="494" spans="1:6" ht="12.75">
      <c r="A494" s="169">
        <f>IF((SUM('Раздел 3'!M48:M48)&lt;=SUM('Раздел 3'!D48:D48)),"","Неверно!")</f>
      </c>
      <c r="B494" s="170" t="s">
        <v>267</v>
      </c>
      <c r="C494" s="168" t="s">
        <v>304</v>
      </c>
      <c r="D494" s="168" t="s">
        <v>269</v>
      </c>
      <c r="E494" s="167" t="str">
        <f>CONCATENATE(SUM('Раздел 3'!M48:M48),"&lt;=",SUM('Раздел 3'!D48:D48))</f>
        <v>0&lt;=0</v>
      </c>
      <c r="F494" s="167"/>
    </row>
    <row r="495" spans="1:6" ht="12.75">
      <c r="A495" s="169">
        <f>IF((SUM('Раздел 3'!M49:M49)&lt;=SUM('Раздел 3'!D49:D49)),"","Неверно!")</f>
      </c>
      <c r="B495" s="170" t="s">
        <v>267</v>
      </c>
      <c r="C495" s="168" t="s">
        <v>305</v>
      </c>
      <c r="D495" s="168" t="s">
        <v>269</v>
      </c>
      <c r="E495" s="167" t="str">
        <f>CONCATENATE(SUM('Раздел 3'!M49:M49),"&lt;=",SUM('Раздел 3'!D49:D49))</f>
        <v>0&lt;=0</v>
      </c>
      <c r="F495" s="167"/>
    </row>
    <row r="496" spans="1:6" ht="12.75">
      <c r="A496" s="169">
        <f>IF((SUM('Раздел 3'!M50:M50)&lt;=SUM('Раздел 3'!D50:D50)),"","Неверно!")</f>
      </c>
      <c r="B496" s="170" t="s">
        <v>267</v>
      </c>
      <c r="C496" s="168" t="s">
        <v>306</v>
      </c>
      <c r="D496" s="168" t="s">
        <v>269</v>
      </c>
      <c r="E496" s="167" t="str">
        <f>CONCATENATE(SUM('Раздел 3'!M50:M50),"&lt;=",SUM('Раздел 3'!D50:D50))</f>
        <v>0&lt;=0</v>
      </c>
      <c r="F496" s="167"/>
    </row>
    <row r="497" spans="1:6" ht="12.75">
      <c r="A497" s="169">
        <f>IF((SUM('Раздел 3'!M51:M51)&lt;=SUM('Раздел 3'!D51:D51)),"","Неверно!")</f>
      </c>
      <c r="B497" s="170" t="s">
        <v>267</v>
      </c>
      <c r="C497" s="168" t="s">
        <v>307</v>
      </c>
      <c r="D497" s="168" t="s">
        <v>269</v>
      </c>
      <c r="E497" s="167" t="str">
        <f>CONCATENATE(SUM('Раздел 3'!M51:M51),"&lt;=",SUM('Раздел 3'!D51:D51))</f>
        <v>0&lt;=0</v>
      </c>
      <c r="F497" s="167"/>
    </row>
    <row r="498" spans="1:6" ht="12.75">
      <c r="A498" s="169">
        <f>IF((SUM('Раздел 3'!M52:M52)&lt;=SUM('Раздел 3'!D52:D52)),"","Неверно!")</f>
      </c>
      <c r="B498" s="170" t="s">
        <v>267</v>
      </c>
      <c r="C498" s="168" t="s">
        <v>308</v>
      </c>
      <c r="D498" s="168" t="s">
        <v>269</v>
      </c>
      <c r="E498" s="167" t="str">
        <f>CONCATENATE(SUM('Раздел 3'!M52:M52),"&lt;=",SUM('Раздел 3'!D52:D52))</f>
        <v>0&lt;=0</v>
      </c>
      <c r="F498" s="167"/>
    </row>
    <row r="499" spans="1:6" ht="12.75">
      <c r="A499" s="169">
        <f>IF((SUM('Раздел 3'!M53:M53)&lt;=SUM('Раздел 3'!D53:D53)),"","Неверно!")</f>
      </c>
      <c r="B499" s="170" t="s">
        <v>267</v>
      </c>
      <c r="C499" s="168" t="s">
        <v>309</v>
      </c>
      <c r="D499" s="168" t="s">
        <v>269</v>
      </c>
      <c r="E499" s="167" t="str">
        <f>CONCATENATE(SUM('Раздел 3'!M53:M53),"&lt;=",SUM('Раздел 3'!D53:D53))</f>
        <v>0&lt;=0</v>
      </c>
      <c r="F499" s="167"/>
    </row>
    <row r="500" spans="1:6" ht="12.75">
      <c r="A500" s="169">
        <f>IF((SUM('Раздел 3'!M54:M54)&lt;=SUM('Раздел 3'!D54:D54)),"","Неверно!")</f>
      </c>
      <c r="B500" s="170" t="s">
        <v>267</v>
      </c>
      <c r="C500" s="168" t="s">
        <v>310</v>
      </c>
      <c r="D500" s="168" t="s">
        <v>269</v>
      </c>
      <c r="E500" s="167" t="str">
        <f>CONCATENATE(SUM('Раздел 3'!M54:M54),"&lt;=",SUM('Раздел 3'!D54:D54))</f>
        <v>0&lt;=0</v>
      </c>
      <c r="F500" s="167"/>
    </row>
    <row r="501" spans="1:6" ht="12.75">
      <c r="A501" s="169">
        <f>IF((SUM('Раздел 3'!M55:M55)&lt;=SUM('Раздел 3'!D55:D55)),"","Неверно!")</f>
      </c>
      <c r="B501" s="170" t="s">
        <v>267</v>
      </c>
      <c r="C501" s="168" t="s">
        <v>311</v>
      </c>
      <c r="D501" s="168" t="s">
        <v>269</v>
      </c>
      <c r="E501" s="167" t="str">
        <f>CONCATENATE(SUM('Раздел 3'!M55:M55),"&lt;=",SUM('Раздел 3'!D55:D55))</f>
        <v>0&lt;=0</v>
      </c>
      <c r="F501" s="167"/>
    </row>
    <row r="502" spans="1:6" ht="12.75">
      <c r="A502" s="169">
        <f>IF((SUM('Раздел 3'!M56:M56)&lt;=SUM('Раздел 3'!D56:D56)),"","Неверно!")</f>
      </c>
      <c r="B502" s="170" t="s">
        <v>267</v>
      </c>
      <c r="C502" s="168" t="s">
        <v>312</v>
      </c>
      <c r="D502" s="168" t="s">
        <v>269</v>
      </c>
      <c r="E502" s="167" t="str">
        <f>CONCATENATE(SUM('Раздел 3'!M56:M56),"&lt;=",SUM('Раздел 3'!D56:D56))</f>
        <v>0&lt;=0</v>
      </c>
      <c r="F502" s="167"/>
    </row>
    <row r="503" spans="1:6" ht="12.75">
      <c r="A503" s="169">
        <f>IF((SUM('Раздел 3'!M12:M12)&lt;=SUM('Раздел 3'!D12:D12)),"","Неверно!")</f>
      </c>
      <c r="B503" s="170" t="s">
        <v>267</v>
      </c>
      <c r="C503" s="168" t="s">
        <v>313</v>
      </c>
      <c r="D503" s="168" t="s">
        <v>269</v>
      </c>
      <c r="E503" s="167" t="str">
        <f>CONCATENATE(SUM('Раздел 3'!M12:M12),"&lt;=",SUM('Раздел 3'!D12:D12))</f>
        <v>0&lt;=0</v>
      </c>
      <c r="F503" s="167"/>
    </row>
    <row r="504" spans="1:6" ht="12.75">
      <c r="A504" s="169">
        <f>IF((SUM('Раздел 3'!M57:M57)&lt;=SUM('Раздел 3'!D57:D57)),"","Неверно!")</f>
      </c>
      <c r="B504" s="170" t="s">
        <v>267</v>
      </c>
      <c r="C504" s="168" t="s">
        <v>314</v>
      </c>
      <c r="D504" s="168" t="s">
        <v>269</v>
      </c>
      <c r="E504" s="167" t="str">
        <f>CONCATENATE(SUM('Раздел 3'!M57:M57),"&lt;=",SUM('Раздел 3'!D57:D57))</f>
        <v>0&lt;=0</v>
      </c>
      <c r="F504" s="167"/>
    </row>
    <row r="505" spans="1:6" ht="12.75">
      <c r="A505" s="169">
        <f>IF((SUM('Раздел 3'!M58:M58)&lt;=SUM('Раздел 3'!D58:D58)),"","Неверно!")</f>
      </c>
      <c r="B505" s="170" t="s">
        <v>267</v>
      </c>
      <c r="C505" s="168" t="s">
        <v>315</v>
      </c>
      <c r="D505" s="168" t="s">
        <v>269</v>
      </c>
      <c r="E505" s="167" t="str">
        <f>CONCATENATE(SUM('Раздел 3'!M58:M58),"&lt;=",SUM('Раздел 3'!D58:D58))</f>
        <v>0&lt;=0</v>
      </c>
      <c r="F505" s="167"/>
    </row>
    <row r="506" spans="1:6" ht="12.75">
      <c r="A506" s="169">
        <f>IF((SUM('Раздел 3'!M59:M59)&lt;=SUM('Раздел 3'!D59:D59)),"","Неверно!")</f>
      </c>
      <c r="B506" s="170" t="s">
        <v>267</v>
      </c>
      <c r="C506" s="168" t="s">
        <v>316</v>
      </c>
      <c r="D506" s="168" t="s">
        <v>269</v>
      </c>
      <c r="E506" s="167" t="str">
        <f>CONCATENATE(SUM('Раздел 3'!M59:M59),"&lt;=",SUM('Раздел 3'!D59:D59))</f>
        <v>0&lt;=0</v>
      </c>
      <c r="F506" s="167"/>
    </row>
    <row r="507" spans="1:6" ht="12.75">
      <c r="A507" s="169">
        <f>IF((SUM('Раздел 3'!M60:M60)&lt;=SUM('Раздел 3'!D60:D60)),"","Неверно!")</f>
      </c>
      <c r="B507" s="170" t="s">
        <v>267</v>
      </c>
      <c r="C507" s="168" t="s">
        <v>317</v>
      </c>
      <c r="D507" s="168" t="s">
        <v>269</v>
      </c>
      <c r="E507" s="167" t="str">
        <f>CONCATENATE(SUM('Раздел 3'!M60:M60),"&lt;=",SUM('Раздел 3'!D60:D60))</f>
        <v>0&lt;=0</v>
      </c>
      <c r="F507" s="167"/>
    </row>
    <row r="508" spans="1:6" ht="12.75">
      <c r="A508" s="169">
        <f>IF((SUM('Раздел 3'!M61:M61)&lt;=SUM('Раздел 3'!D61:D61)),"","Неверно!")</f>
      </c>
      <c r="B508" s="170" t="s">
        <v>267</v>
      </c>
      <c r="C508" s="168" t="s">
        <v>318</v>
      </c>
      <c r="D508" s="168" t="s">
        <v>269</v>
      </c>
      <c r="E508" s="167" t="str">
        <f>CONCATENATE(SUM('Раздел 3'!M61:M61),"&lt;=",SUM('Раздел 3'!D61:D61))</f>
        <v>0&lt;=0</v>
      </c>
      <c r="F508" s="167"/>
    </row>
    <row r="509" spans="1:6" ht="12.75">
      <c r="A509" s="169">
        <f>IF((SUM('Раздел 3'!M62:M62)&lt;=SUM('Раздел 3'!D62:D62)),"","Неверно!")</f>
      </c>
      <c r="B509" s="170" t="s">
        <v>267</v>
      </c>
      <c r="C509" s="168" t="s">
        <v>319</v>
      </c>
      <c r="D509" s="168" t="s">
        <v>269</v>
      </c>
      <c r="E509" s="167" t="str">
        <f>CONCATENATE(SUM('Раздел 3'!M62:M62),"&lt;=",SUM('Раздел 3'!D62:D62))</f>
        <v>0&lt;=0</v>
      </c>
      <c r="F509" s="167"/>
    </row>
    <row r="510" spans="1:6" ht="12.75">
      <c r="A510" s="169">
        <f>IF((SUM('Раздел 3'!M63:M63)&lt;=SUM('Раздел 3'!D63:D63)),"","Неверно!")</f>
      </c>
      <c r="B510" s="170" t="s">
        <v>267</v>
      </c>
      <c r="C510" s="168" t="s">
        <v>320</v>
      </c>
      <c r="D510" s="168" t="s">
        <v>269</v>
      </c>
      <c r="E510" s="167" t="str">
        <f>CONCATENATE(SUM('Раздел 3'!M63:M63),"&lt;=",SUM('Раздел 3'!D63:D63))</f>
        <v>0&lt;=0</v>
      </c>
      <c r="F510" s="167"/>
    </row>
    <row r="511" spans="1:6" ht="12.75">
      <c r="A511" s="169">
        <f>IF((SUM('Раздел 3'!M64:M64)&lt;=SUM('Раздел 3'!D64:D64)),"","Неверно!")</f>
      </c>
      <c r="B511" s="170" t="s">
        <v>267</v>
      </c>
      <c r="C511" s="168" t="s">
        <v>321</v>
      </c>
      <c r="D511" s="168" t="s">
        <v>269</v>
      </c>
      <c r="E511" s="167" t="str">
        <f>CONCATENATE(SUM('Раздел 3'!M64:M64),"&lt;=",SUM('Раздел 3'!D64:D64))</f>
        <v>0&lt;=0</v>
      </c>
      <c r="F511" s="167"/>
    </row>
    <row r="512" spans="1:6" ht="12.75">
      <c r="A512" s="169">
        <f>IF((SUM('Раздел 3'!M65:M65)&lt;=SUM('Раздел 3'!D65:D65)),"","Неверно!")</f>
      </c>
      <c r="B512" s="170" t="s">
        <v>267</v>
      </c>
      <c r="C512" s="168" t="s">
        <v>322</v>
      </c>
      <c r="D512" s="168" t="s">
        <v>269</v>
      </c>
      <c r="E512" s="167" t="str">
        <f>CONCATENATE(SUM('Раздел 3'!M65:M65),"&lt;=",SUM('Раздел 3'!D65:D65))</f>
        <v>0&lt;=0</v>
      </c>
      <c r="F512" s="167"/>
    </row>
    <row r="513" spans="1:6" ht="12.75">
      <c r="A513" s="169">
        <f>IF((SUM('Раздел 3'!M66:M66)&lt;=SUM('Раздел 3'!D66:D66)),"","Неверно!")</f>
      </c>
      <c r="B513" s="170" t="s">
        <v>267</v>
      </c>
      <c r="C513" s="168" t="s">
        <v>323</v>
      </c>
      <c r="D513" s="168" t="s">
        <v>269</v>
      </c>
      <c r="E513" s="167" t="str">
        <f>CONCATENATE(SUM('Раздел 3'!M66:M66),"&lt;=",SUM('Раздел 3'!D66:D66))</f>
        <v>0&lt;=25</v>
      </c>
      <c r="F513" s="167"/>
    </row>
    <row r="514" spans="1:6" ht="12.75">
      <c r="A514" s="169">
        <f>IF((SUM('Раздел 3'!M13:M13)&lt;=SUM('Раздел 3'!D13:D13)),"","Неверно!")</f>
      </c>
      <c r="B514" s="170" t="s">
        <v>267</v>
      </c>
      <c r="C514" s="168" t="s">
        <v>324</v>
      </c>
      <c r="D514" s="168" t="s">
        <v>269</v>
      </c>
      <c r="E514" s="167" t="str">
        <f>CONCATENATE(SUM('Раздел 3'!M13:M13),"&lt;=",SUM('Раздел 3'!D13:D13))</f>
        <v>0&lt;=0</v>
      </c>
      <c r="F514" s="167"/>
    </row>
    <row r="515" spans="1:6" ht="12.75">
      <c r="A515" s="169">
        <f>IF((SUM('Раздел 3'!M67:M67)&lt;=SUM('Раздел 3'!D67:D67)),"","Неверно!")</f>
      </c>
      <c r="B515" s="170" t="s">
        <v>267</v>
      </c>
      <c r="C515" s="168" t="s">
        <v>325</v>
      </c>
      <c r="D515" s="168" t="s">
        <v>269</v>
      </c>
      <c r="E515" s="167" t="str">
        <f>CONCATENATE(SUM('Раздел 3'!M67:M67),"&lt;=",SUM('Раздел 3'!D67:D67))</f>
        <v>0&lt;=36</v>
      </c>
      <c r="F515" s="167"/>
    </row>
    <row r="516" spans="1:6" ht="12.75">
      <c r="A516" s="169">
        <f>IF((SUM('Раздел 3'!M14:M14)&lt;=SUM('Раздел 3'!D14:D14)),"","Неверно!")</f>
      </c>
      <c r="B516" s="170" t="s">
        <v>267</v>
      </c>
      <c r="C516" s="168" t="s">
        <v>326</v>
      </c>
      <c r="D516" s="168" t="s">
        <v>269</v>
      </c>
      <c r="E516" s="167" t="str">
        <f>CONCATENATE(SUM('Раздел 3'!M14:M14),"&lt;=",SUM('Раздел 3'!D14:D14))</f>
        <v>0&lt;=0</v>
      </c>
      <c r="F516" s="167"/>
    </row>
    <row r="517" spans="1:6" ht="12.75">
      <c r="A517" s="169">
        <f>IF((SUM('Раздел 3'!M15:M15)&lt;=SUM('Раздел 3'!D15:D15)),"","Неверно!")</f>
      </c>
      <c r="B517" s="170" t="s">
        <v>267</v>
      </c>
      <c r="C517" s="168" t="s">
        <v>327</v>
      </c>
      <c r="D517" s="168" t="s">
        <v>269</v>
      </c>
      <c r="E517" s="167" t="str">
        <f>CONCATENATE(SUM('Раздел 3'!M15:M15),"&lt;=",SUM('Раздел 3'!D15:D15))</f>
        <v>0&lt;=0</v>
      </c>
      <c r="F517" s="167"/>
    </row>
    <row r="518" spans="1:6" ht="12.75">
      <c r="A518" s="169">
        <f>IF((SUM('Раздел 3'!M16:M16)&lt;=SUM('Раздел 3'!D16:D16)),"","Неверно!")</f>
      </c>
      <c r="B518" s="170" t="s">
        <v>267</v>
      </c>
      <c r="C518" s="168" t="s">
        <v>328</v>
      </c>
      <c r="D518" s="168" t="s">
        <v>269</v>
      </c>
      <c r="E518" s="167" t="str">
        <f>CONCATENATE(SUM('Раздел 3'!M16:M16),"&lt;=",SUM('Раздел 3'!D16:D16))</f>
        <v>0&lt;=0</v>
      </c>
      <c r="F518" s="167"/>
    </row>
    <row r="519" spans="1:6" ht="12.75">
      <c r="A519" s="169">
        <f>IF((SUM('Раздел 2'!F21:F22)=0),"","Неверно!")</f>
      </c>
      <c r="B519" s="170" t="s">
        <v>329</v>
      </c>
      <c r="C519" s="168" t="s">
        <v>330</v>
      </c>
      <c r="D519" s="168" t="s">
        <v>331</v>
      </c>
      <c r="E519" s="167" t="str">
        <f>CONCATENATE(SUM('Раздел 2'!F21:F22),"=",0)</f>
        <v>0=0</v>
      </c>
      <c r="F519" s="167"/>
    </row>
    <row r="520" spans="1:6" ht="12.75">
      <c r="A520" s="169">
        <f>IF((SUM('Раздел 3'!K8:K8)&lt;=SUM('Раздел 2'!C9:C9)),"","Неверно!")</f>
      </c>
      <c r="B520" s="170" t="s">
        <v>332</v>
      </c>
      <c r="C520" s="168" t="s">
        <v>333</v>
      </c>
      <c r="D520" s="168" t="s">
        <v>334</v>
      </c>
      <c r="E520" s="167" t="str">
        <f>CONCATENATE(SUM('Раздел 3'!K8:K8),"&lt;=",SUM('Раздел 2'!C9:C9))</f>
        <v>0&lt;=0</v>
      </c>
      <c r="F520" s="167"/>
    </row>
    <row r="521" spans="1:6" ht="12.75">
      <c r="A521" s="169">
        <f>IF((SUM('Раздел 2'!F41:F45)=0),"","Неверно!")</f>
      </c>
      <c r="B521" s="170" t="s">
        <v>335</v>
      </c>
      <c r="C521" s="168" t="s">
        <v>336</v>
      </c>
      <c r="D521" s="168" t="s">
        <v>337</v>
      </c>
      <c r="E521" s="167" t="str">
        <f>CONCATENATE(SUM('Раздел 2'!F41:F45),"=",0)</f>
        <v>0=0</v>
      </c>
      <c r="F521" s="167"/>
    </row>
    <row r="522" spans="1:6" ht="38.25">
      <c r="A522" s="169">
        <f>IF(((SUM('Раздел 1'!C36:C39)&gt;0)*(SUM('Раздел 1'!C35:C35)&gt;0))+((SUM('Раздел 1'!C36:C39)=0)*(SUM('Раздел 1'!C35:C35)=0)),"","Неверно!")</f>
      </c>
      <c r="B522" s="170" t="s">
        <v>338</v>
      </c>
      <c r="C522" s="168" t="s">
        <v>339</v>
      </c>
      <c r="D522" s="168" t="s">
        <v>340</v>
      </c>
      <c r="E522" s="167" t="str">
        <f>CONCATENATE("(",SUM('Раздел 1'!C36:C39),"&gt;",0," И ",SUM('Раздел 1'!C35:C35),"&gt;",0,")"," ИЛИ ","(",SUM('Раздел 1'!C36:C39),"=",0," И ",SUM('Раздел 1'!C35:C35),"=",0,")")</f>
        <v>(0&gt;0 И 0&gt;0) ИЛИ (0=0 И 0=0)</v>
      </c>
      <c r="F522" s="167"/>
    </row>
    <row r="523" spans="1:6" ht="38.25">
      <c r="A523" s="169">
        <f>IF(((SUM('Раздел 1'!L36:L39)&gt;0)*(SUM('Раздел 1'!L35:L35)&gt;0))+((SUM('Раздел 1'!L36:L39)=0)*(SUM('Раздел 1'!L35:L35)=0)),"","Неверно!")</f>
      </c>
      <c r="B523" s="170" t="s">
        <v>338</v>
      </c>
      <c r="C523" s="168" t="s">
        <v>341</v>
      </c>
      <c r="D523" s="168" t="s">
        <v>340</v>
      </c>
      <c r="E523" s="167" t="str">
        <f>CONCATENATE("(",SUM('Раздел 1'!L36:L39),"&gt;",0," И ",SUM('Раздел 1'!L35:L35),"&gt;",0,")"," ИЛИ ","(",SUM('Раздел 1'!L36:L39),"=",0," И ",SUM('Раздел 1'!L35:L35),"=",0,")")</f>
        <v>(0&gt;0 И 0&gt;0) ИЛИ (0=0 И 0=0)</v>
      </c>
      <c r="F523" s="167"/>
    </row>
    <row r="524" spans="1:6" ht="38.25">
      <c r="A524" s="169">
        <f>IF(((SUM('Раздел 1'!M36:M39)&gt;0)*(SUM('Раздел 1'!M35:M35)&gt;0))+((SUM('Раздел 1'!M36:M39)=0)*(SUM('Раздел 1'!M35:M35)=0)),"","Неверно!")</f>
      </c>
      <c r="B524" s="170" t="s">
        <v>338</v>
      </c>
      <c r="C524" s="168" t="s">
        <v>342</v>
      </c>
      <c r="D524" s="168" t="s">
        <v>340</v>
      </c>
      <c r="E524" s="167" t="str">
        <f>CONCATENATE("(",SUM('Раздел 1'!M36:M39),"&gt;",0," И ",SUM('Раздел 1'!M35:M35),"&gt;",0,")"," ИЛИ ","(",SUM('Раздел 1'!M36:M39),"=",0," И ",SUM('Раздел 1'!M35:M35),"=",0,")")</f>
        <v>(0&gt;0 И 0&gt;0) ИЛИ (0=0 И 0=0)</v>
      </c>
      <c r="F524" s="167"/>
    </row>
    <row r="525" spans="1:6" ht="38.25">
      <c r="A525" s="169">
        <f>IF(((SUM('Раздел 1'!N36:N39)&gt;0)*(SUM('Раздел 1'!N35:N35)&gt;0))+((SUM('Раздел 1'!N36:N39)=0)*(SUM('Раздел 1'!N35:N35)=0)),"","Неверно!")</f>
      </c>
      <c r="B525" s="170" t="s">
        <v>338</v>
      </c>
      <c r="C525" s="168" t="s">
        <v>343</v>
      </c>
      <c r="D525" s="168" t="s">
        <v>340</v>
      </c>
      <c r="E525" s="167" t="str">
        <f>CONCATENATE("(",SUM('Раздел 1'!N36:N39),"&gt;",0," И ",SUM('Раздел 1'!N35:N35),"&gt;",0,")"," ИЛИ ","(",SUM('Раздел 1'!N36:N39),"=",0," И ",SUM('Раздел 1'!N35:N35),"=",0,")")</f>
        <v>(0&gt;0 И 0&gt;0) ИЛИ (0=0 И 0=0)</v>
      </c>
      <c r="F525" s="167"/>
    </row>
    <row r="526" spans="1:6" ht="38.25">
      <c r="A526" s="169">
        <f>IF(((SUM('Раздел 1'!O36:O39)&gt;0)*(SUM('Раздел 1'!O35:O35)&gt;0))+((SUM('Раздел 1'!O36:O39)=0)*(SUM('Раздел 1'!O35:O35)=0)),"","Неверно!")</f>
      </c>
      <c r="B526" s="170" t="s">
        <v>338</v>
      </c>
      <c r="C526" s="168" t="s">
        <v>344</v>
      </c>
      <c r="D526" s="168" t="s">
        <v>340</v>
      </c>
      <c r="E526" s="167" t="str">
        <f>CONCATENATE("(",SUM('Раздел 1'!O36:O39),"&gt;",0," И ",SUM('Раздел 1'!O35:O35),"&gt;",0,")"," ИЛИ ","(",SUM('Раздел 1'!O36:O39),"=",0," И ",SUM('Раздел 1'!O35:O35),"=",0,")")</f>
        <v>(0&gt;0 И 0&gt;0) ИЛИ (0=0 И 0=0)</v>
      </c>
      <c r="F526" s="167"/>
    </row>
    <row r="527" spans="1:6" ht="38.25">
      <c r="A527" s="169">
        <f>IF(((SUM('Раздел 1'!P36:P39)&gt;0)*(SUM('Раздел 1'!P35:P35)&gt;0))+((SUM('Раздел 1'!P36:P39)=0)*(SUM('Раздел 1'!P35:P35)=0)),"","Неверно!")</f>
      </c>
      <c r="B527" s="170" t="s">
        <v>338</v>
      </c>
      <c r="C527" s="168" t="s">
        <v>345</v>
      </c>
      <c r="D527" s="168" t="s">
        <v>340</v>
      </c>
      <c r="E527" s="167" t="str">
        <f>CONCATENATE("(",SUM('Раздел 1'!P36:P39),"&gt;",0," И ",SUM('Раздел 1'!P35:P35),"&gt;",0,")"," ИЛИ ","(",SUM('Раздел 1'!P36:P39),"=",0," И ",SUM('Раздел 1'!P35:P35),"=",0,")")</f>
        <v>(0&gt;0 И 0&gt;0) ИЛИ (0=0 И 0=0)</v>
      </c>
      <c r="F527" s="167"/>
    </row>
    <row r="528" spans="1:6" ht="38.25">
      <c r="A528" s="169">
        <f>IF(((SUM('Раздел 1'!D36:D39)&gt;0)*(SUM('Раздел 1'!D35:D35)&gt;0))+((SUM('Раздел 1'!D36:D39)=0)*(SUM('Раздел 1'!D35:D35)=0)),"","Неверно!")</f>
      </c>
      <c r="B528" s="170" t="s">
        <v>338</v>
      </c>
      <c r="C528" s="168" t="s">
        <v>346</v>
      </c>
      <c r="D528" s="168" t="s">
        <v>340</v>
      </c>
      <c r="E528" s="167" t="str">
        <f>CONCATENATE("(",SUM('Раздел 1'!D36:D39),"&gt;",0," И ",SUM('Раздел 1'!D35:D35),"&gt;",0,")"," ИЛИ ","(",SUM('Раздел 1'!D36:D39),"=",0," И ",SUM('Раздел 1'!D35:D35),"=",0,")")</f>
        <v>(0&gt;0 И 0&gt;0) ИЛИ (0=0 И 0=0)</v>
      </c>
      <c r="F528" s="167"/>
    </row>
    <row r="529" spans="1:6" ht="38.25">
      <c r="A529" s="169">
        <f>IF(((SUM('Раздел 1'!E36:E39)&gt;0)*(SUM('Раздел 1'!E35:E35)&gt;0))+((SUM('Раздел 1'!E36:E39)=0)*(SUM('Раздел 1'!E35:E35)=0)),"","Неверно!")</f>
      </c>
      <c r="B529" s="170" t="s">
        <v>338</v>
      </c>
      <c r="C529" s="168" t="s">
        <v>347</v>
      </c>
      <c r="D529" s="168" t="s">
        <v>340</v>
      </c>
      <c r="E529" s="167" t="str">
        <f>CONCATENATE("(",SUM('Раздел 1'!E36:E39),"&gt;",0," И ",SUM('Раздел 1'!E35:E35),"&gt;",0,")"," ИЛИ ","(",SUM('Раздел 1'!E36:E39),"=",0," И ",SUM('Раздел 1'!E35:E35),"=",0,")")</f>
        <v>(0&gt;0 И 0&gt;0) ИЛИ (0=0 И 0=0)</v>
      </c>
      <c r="F529" s="167"/>
    </row>
    <row r="530" spans="1:6" ht="38.25">
      <c r="A530" s="169">
        <f>IF(((SUM('Раздел 1'!F36:F39)&gt;0)*(SUM('Раздел 1'!F35:F35)&gt;0))+((SUM('Раздел 1'!F36:F39)=0)*(SUM('Раздел 1'!F35:F35)=0)),"","Неверно!")</f>
      </c>
      <c r="B530" s="170" t="s">
        <v>338</v>
      </c>
      <c r="C530" s="168" t="s">
        <v>348</v>
      </c>
      <c r="D530" s="168" t="s">
        <v>340</v>
      </c>
      <c r="E530" s="167" t="str">
        <f>CONCATENATE("(",SUM('Раздел 1'!F36:F39),"&gt;",0," И ",SUM('Раздел 1'!F35:F35),"&gt;",0,")"," ИЛИ ","(",SUM('Раздел 1'!F36:F39),"=",0," И ",SUM('Раздел 1'!F35:F35),"=",0,")")</f>
        <v>(0&gt;0 И 0&gt;0) ИЛИ (0=0 И 0=0)</v>
      </c>
      <c r="F530" s="167"/>
    </row>
    <row r="531" spans="1:6" ht="38.25">
      <c r="A531" s="169">
        <f>IF(((SUM('Раздел 1'!G36:G39)&gt;0)*(SUM('Раздел 1'!G35:G35)&gt;0))+((SUM('Раздел 1'!G36:G39)=0)*(SUM('Раздел 1'!G35:G35)=0)),"","Неверно!")</f>
      </c>
      <c r="B531" s="170" t="s">
        <v>338</v>
      </c>
      <c r="C531" s="168" t="s">
        <v>349</v>
      </c>
      <c r="D531" s="168" t="s">
        <v>340</v>
      </c>
      <c r="E531" s="167" t="str">
        <f>CONCATENATE("(",SUM('Раздел 1'!G36:G39),"&gt;",0," И ",SUM('Раздел 1'!G35:G35),"&gt;",0,")"," ИЛИ ","(",SUM('Раздел 1'!G36:G39),"=",0," И ",SUM('Раздел 1'!G35:G35),"=",0,")")</f>
        <v>(0&gt;0 И 0&gt;0) ИЛИ (0=0 И 0=0)</v>
      </c>
      <c r="F531" s="167"/>
    </row>
    <row r="532" spans="1:6" ht="38.25">
      <c r="A532" s="169">
        <f>IF(((SUM('Раздел 1'!H36:H39)&gt;0)*(SUM('Раздел 1'!H35:H35)&gt;0))+((SUM('Раздел 1'!H36:H39)=0)*(SUM('Раздел 1'!H35:H35)=0)),"","Неверно!")</f>
      </c>
      <c r="B532" s="170" t="s">
        <v>338</v>
      </c>
      <c r="C532" s="168" t="s">
        <v>350</v>
      </c>
      <c r="D532" s="168" t="s">
        <v>340</v>
      </c>
      <c r="E532" s="167" t="str">
        <f>CONCATENATE("(",SUM('Раздел 1'!H36:H39),"&gt;",0," И ",SUM('Раздел 1'!H35:H35),"&gt;",0,")"," ИЛИ ","(",SUM('Раздел 1'!H36:H39),"=",0," И ",SUM('Раздел 1'!H35:H35),"=",0,")")</f>
        <v>(0&gt;0 И 0&gt;0) ИЛИ (0=0 И 0=0)</v>
      </c>
      <c r="F532" s="167"/>
    </row>
    <row r="533" spans="1:6" ht="38.25">
      <c r="A533" s="169">
        <f>IF(((SUM('Раздел 1'!I36:I39)&gt;0)*(SUM('Раздел 1'!I35:I35)&gt;0))+((SUM('Раздел 1'!I36:I39)=0)*(SUM('Раздел 1'!I35:I35)=0)),"","Неверно!")</f>
      </c>
      <c r="B533" s="170" t="s">
        <v>338</v>
      </c>
      <c r="C533" s="168" t="s">
        <v>351</v>
      </c>
      <c r="D533" s="168" t="s">
        <v>340</v>
      </c>
      <c r="E533" s="167" t="str">
        <f>CONCATENATE("(",SUM('Раздел 1'!I36:I39),"&gt;",0," И ",SUM('Раздел 1'!I35:I35),"&gt;",0,")"," ИЛИ ","(",SUM('Раздел 1'!I36:I39),"=",0," И ",SUM('Раздел 1'!I35:I35),"=",0,")")</f>
        <v>(0&gt;0 И 0&gt;0) ИЛИ (0=0 И 0=0)</v>
      </c>
      <c r="F533" s="167"/>
    </row>
    <row r="534" spans="1:6" ht="38.25">
      <c r="A534" s="169">
        <f>IF(((SUM('Раздел 1'!J36:J39)&gt;0)*(SUM('Раздел 1'!J35:J35)&gt;0))+((SUM('Раздел 1'!J36:J39)=0)*(SUM('Раздел 1'!J35:J35)=0)),"","Неверно!")</f>
      </c>
      <c r="B534" s="170" t="s">
        <v>338</v>
      </c>
      <c r="C534" s="168" t="s">
        <v>352</v>
      </c>
      <c r="D534" s="168" t="s">
        <v>340</v>
      </c>
      <c r="E534" s="167" t="str">
        <f>CONCATENATE("(",SUM('Раздел 1'!J36:J39),"&gt;",0," И ",SUM('Раздел 1'!J35:J35),"&gt;",0,")"," ИЛИ ","(",SUM('Раздел 1'!J36:J39),"=",0," И ",SUM('Раздел 1'!J35:J35),"=",0,")")</f>
        <v>(0&gt;0 И 0&gt;0) ИЛИ (0=0 И 0=0)</v>
      </c>
      <c r="F534" s="167"/>
    </row>
    <row r="535" spans="1:6" ht="38.25">
      <c r="A535" s="169">
        <f>IF(((SUM('Раздел 1'!K36:K39)&gt;0)*(SUM('Раздел 1'!K35:K35)&gt;0))+((SUM('Раздел 1'!K36:K39)=0)*(SUM('Раздел 1'!K35:K35)=0)),"","Неверно!")</f>
      </c>
      <c r="B535" s="170" t="s">
        <v>338</v>
      </c>
      <c r="C535" s="168" t="s">
        <v>353</v>
      </c>
      <c r="D535" s="168" t="s">
        <v>340</v>
      </c>
      <c r="E535" s="167" t="str">
        <f>CONCATENATE("(",SUM('Раздел 1'!K36:K39),"&gt;",0," И ",SUM('Раздел 1'!K35:K35),"&gt;",0,")"," ИЛИ ","(",SUM('Раздел 1'!K36:K39),"=",0," И ",SUM('Раздел 1'!K35:K35),"=",0,")")</f>
        <v>(0&gt;0 И 0&gt;0) ИЛИ (0=0 И 0=0)</v>
      </c>
      <c r="F535" s="167"/>
    </row>
    <row r="536" spans="1:6" ht="25.5">
      <c r="A536" s="169">
        <f>IF((SUM('Раздел 3'!C26:C28)&gt;=SUM('Раздел 3'!C25:C25)),"","Неверно!")</f>
      </c>
      <c r="B536" s="170" t="s">
        <v>354</v>
      </c>
      <c r="C536" s="168" t="s">
        <v>355</v>
      </c>
      <c r="D536" s="168" t="s">
        <v>356</v>
      </c>
      <c r="E536" s="167" t="str">
        <f>CONCATENATE(SUM('Раздел 3'!C26:C28),"&gt;=",SUM('Раздел 3'!C25:C25))</f>
        <v>4&gt;=4</v>
      </c>
      <c r="F536" s="167"/>
    </row>
    <row r="537" spans="1:6" ht="25.5">
      <c r="A537" s="169">
        <f>IF((SUM('Раздел 3'!L26:L28)&gt;=SUM('Раздел 3'!L25:L25)),"","Неверно!")</f>
      </c>
      <c r="B537" s="170" t="s">
        <v>354</v>
      </c>
      <c r="C537" s="168" t="s">
        <v>357</v>
      </c>
      <c r="D537" s="168" t="s">
        <v>356</v>
      </c>
      <c r="E537" s="167" t="str">
        <f>CONCATENATE(SUM('Раздел 3'!L26:L28),"&gt;=",SUM('Раздел 3'!L25:L25))</f>
        <v>0&gt;=0</v>
      </c>
      <c r="F537" s="167"/>
    </row>
    <row r="538" spans="1:6" ht="25.5">
      <c r="A538" s="169">
        <f>IF((SUM('Раздел 3'!M26:M28)&gt;=SUM('Раздел 3'!M25:M25)),"","Неверно!")</f>
      </c>
      <c r="B538" s="170" t="s">
        <v>354</v>
      </c>
      <c r="C538" s="168" t="s">
        <v>358</v>
      </c>
      <c r="D538" s="168" t="s">
        <v>356</v>
      </c>
      <c r="E538" s="167" t="str">
        <f>CONCATENATE(SUM('Раздел 3'!M26:M28),"&gt;=",SUM('Раздел 3'!M25:M25))</f>
        <v>0&gt;=0</v>
      </c>
      <c r="F538" s="167"/>
    </row>
    <row r="539" spans="1:6" ht="25.5">
      <c r="A539" s="169">
        <f>IF((SUM('Раздел 3'!D26:D28)&gt;=SUM('Раздел 3'!D25:D25)),"","Неверно!")</f>
      </c>
      <c r="B539" s="170" t="s">
        <v>354</v>
      </c>
      <c r="C539" s="168" t="s">
        <v>359</v>
      </c>
      <c r="D539" s="168" t="s">
        <v>356</v>
      </c>
      <c r="E539" s="167" t="str">
        <f>CONCATENATE(SUM('Раздел 3'!D26:D28),"&gt;=",SUM('Раздел 3'!D25:D25))</f>
        <v>11&gt;=11</v>
      </c>
      <c r="F539" s="167"/>
    </row>
    <row r="540" spans="1:6" ht="25.5">
      <c r="A540" s="169">
        <f>IF((SUM('Раздел 3'!E26:E28)&gt;=SUM('Раздел 3'!E25:E25)),"","Неверно!")</f>
      </c>
      <c r="B540" s="170" t="s">
        <v>354</v>
      </c>
      <c r="C540" s="168" t="s">
        <v>360</v>
      </c>
      <c r="D540" s="168" t="s">
        <v>356</v>
      </c>
      <c r="E540" s="167" t="str">
        <f>CONCATENATE(SUM('Раздел 3'!E26:E28),"&gt;=",SUM('Раздел 3'!E25:E25))</f>
        <v>0&gt;=0</v>
      </c>
      <c r="F540" s="167"/>
    </row>
    <row r="541" spans="1:6" ht="25.5">
      <c r="A541" s="169">
        <f>IF((SUM('Раздел 3'!F26:F28)&gt;=SUM('Раздел 3'!F25:F25)),"","Неверно!")</f>
      </c>
      <c r="B541" s="170" t="s">
        <v>354</v>
      </c>
      <c r="C541" s="168" t="s">
        <v>361</v>
      </c>
      <c r="D541" s="168" t="s">
        <v>356</v>
      </c>
      <c r="E541" s="167" t="str">
        <f>CONCATENATE(SUM('Раздел 3'!F26:F28),"&gt;=",SUM('Раздел 3'!F25:F25))</f>
        <v>0&gt;=0</v>
      </c>
      <c r="F541" s="167"/>
    </row>
    <row r="542" spans="1:6" ht="25.5">
      <c r="A542" s="169">
        <f>IF((SUM('Раздел 3'!G26:G28)&gt;=SUM('Раздел 3'!G25:G25)),"","Неверно!")</f>
      </c>
      <c r="B542" s="170" t="s">
        <v>354</v>
      </c>
      <c r="C542" s="168" t="s">
        <v>362</v>
      </c>
      <c r="D542" s="168" t="s">
        <v>356</v>
      </c>
      <c r="E542" s="167" t="str">
        <f>CONCATENATE(SUM('Раздел 3'!G26:G28),"&gt;=",SUM('Раздел 3'!G25:G25))</f>
        <v>0&gt;=0</v>
      </c>
      <c r="F542" s="167"/>
    </row>
    <row r="543" spans="1:6" ht="25.5">
      <c r="A543" s="169">
        <f>IF((SUM('Раздел 3'!H26:H28)&gt;=SUM('Раздел 3'!H25:H25)),"","Неверно!")</f>
      </c>
      <c r="B543" s="170" t="s">
        <v>354</v>
      </c>
      <c r="C543" s="168" t="s">
        <v>363</v>
      </c>
      <c r="D543" s="168" t="s">
        <v>356</v>
      </c>
      <c r="E543" s="167" t="str">
        <f>CONCATENATE(SUM('Раздел 3'!H26:H28),"&gt;=",SUM('Раздел 3'!H25:H25))</f>
        <v>0&gt;=0</v>
      </c>
      <c r="F543" s="167"/>
    </row>
    <row r="544" spans="1:6" ht="25.5">
      <c r="A544" s="169">
        <f>IF((SUM('Раздел 3'!I26:I28)&gt;=SUM('Раздел 3'!I25:I25)),"","Неверно!")</f>
      </c>
      <c r="B544" s="170" t="s">
        <v>354</v>
      </c>
      <c r="C544" s="168" t="s">
        <v>364</v>
      </c>
      <c r="D544" s="168" t="s">
        <v>356</v>
      </c>
      <c r="E544" s="167" t="str">
        <f>CONCATENATE(SUM('Раздел 3'!I26:I28),"&gt;=",SUM('Раздел 3'!I25:I25))</f>
        <v>0&gt;=0</v>
      </c>
      <c r="F544" s="167"/>
    </row>
    <row r="545" spans="1:6" ht="25.5">
      <c r="A545" s="169">
        <f>IF((SUM('Раздел 3'!J26:J28)&gt;=SUM('Раздел 3'!J25:J25)),"","Неверно!")</f>
      </c>
      <c r="B545" s="170" t="s">
        <v>354</v>
      </c>
      <c r="C545" s="168" t="s">
        <v>365</v>
      </c>
      <c r="D545" s="168" t="s">
        <v>356</v>
      </c>
      <c r="E545" s="167" t="str">
        <f>CONCATENATE(SUM('Раздел 3'!J26:J28),"&gt;=",SUM('Раздел 3'!J25:J25))</f>
        <v>0&gt;=0</v>
      </c>
      <c r="F545" s="167"/>
    </row>
    <row r="546" spans="1:6" ht="25.5">
      <c r="A546" s="169">
        <f>IF((SUM('Раздел 3'!K26:K28)&gt;=SUM('Раздел 3'!K25:K25)),"","Неверно!")</f>
      </c>
      <c r="B546" s="170" t="s">
        <v>354</v>
      </c>
      <c r="C546" s="168" t="s">
        <v>366</v>
      </c>
      <c r="D546" s="168" t="s">
        <v>356</v>
      </c>
      <c r="E546" s="167" t="str">
        <f>CONCATENATE(SUM('Раздел 3'!K26:K28),"&gt;=",SUM('Раздел 3'!K25:K25))</f>
        <v>0&gt;=0</v>
      </c>
      <c r="F546" s="167"/>
    </row>
    <row r="547" spans="1:6" ht="25.5">
      <c r="A547" s="169">
        <f>IF((SUM('Раздел 3'!C36:C39)&gt;=SUM('Раздел 3'!C35:C35)),"","Неверно!")</f>
      </c>
      <c r="B547" s="170" t="s">
        <v>367</v>
      </c>
      <c r="C547" s="168" t="s">
        <v>368</v>
      </c>
      <c r="D547" s="168" t="s">
        <v>369</v>
      </c>
      <c r="E547" s="167" t="str">
        <f>CONCATENATE(SUM('Раздел 3'!C36:C39),"&gt;=",SUM('Раздел 3'!C35:C35))</f>
        <v>0&gt;=0</v>
      </c>
      <c r="F547" s="167"/>
    </row>
    <row r="548" spans="1:6" ht="25.5">
      <c r="A548" s="169">
        <f>IF((SUM('Раздел 3'!L36:L39)&gt;=SUM('Раздел 3'!L35:L35)),"","Неверно!")</f>
      </c>
      <c r="B548" s="170" t="s">
        <v>367</v>
      </c>
      <c r="C548" s="168" t="s">
        <v>370</v>
      </c>
      <c r="D548" s="168" t="s">
        <v>369</v>
      </c>
      <c r="E548" s="167" t="str">
        <f>CONCATENATE(SUM('Раздел 3'!L36:L39),"&gt;=",SUM('Раздел 3'!L35:L35))</f>
        <v>0&gt;=0</v>
      </c>
      <c r="F548" s="167"/>
    </row>
    <row r="549" spans="1:6" ht="25.5">
      <c r="A549" s="169">
        <f>IF((SUM('Раздел 3'!M36:M39)&gt;=SUM('Раздел 3'!M35:M35)),"","Неверно!")</f>
      </c>
      <c r="B549" s="170" t="s">
        <v>367</v>
      </c>
      <c r="C549" s="168" t="s">
        <v>371</v>
      </c>
      <c r="D549" s="168" t="s">
        <v>369</v>
      </c>
      <c r="E549" s="167" t="str">
        <f>CONCATENATE(SUM('Раздел 3'!M36:M39),"&gt;=",SUM('Раздел 3'!M35:M35))</f>
        <v>0&gt;=0</v>
      </c>
      <c r="F549" s="167"/>
    </row>
    <row r="550" spans="1:6" ht="25.5">
      <c r="A550" s="169">
        <f>IF((SUM('Раздел 3'!D36:D39)&gt;=SUM('Раздел 3'!D35:D35)),"","Неверно!")</f>
      </c>
      <c r="B550" s="170" t="s">
        <v>367</v>
      </c>
      <c r="C550" s="168" t="s">
        <v>372</v>
      </c>
      <c r="D550" s="168" t="s">
        <v>369</v>
      </c>
      <c r="E550" s="167" t="str">
        <f>CONCATENATE(SUM('Раздел 3'!D36:D39),"&gt;=",SUM('Раздел 3'!D35:D35))</f>
        <v>0&gt;=0</v>
      </c>
      <c r="F550" s="167"/>
    </row>
    <row r="551" spans="1:6" ht="25.5">
      <c r="A551" s="169">
        <f>IF((SUM('Раздел 3'!E36:E39)&gt;=SUM('Раздел 3'!E35:E35)),"","Неверно!")</f>
      </c>
      <c r="B551" s="170" t="s">
        <v>367</v>
      </c>
      <c r="C551" s="168" t="s">
        <v>373</v>
      </c>
      <c r="D551" s="168" t="s">
        <v>369</v>
      </c>
      <c r="E551" s="167" t="str">
        <f>CONCATENATE(SUM('Раздел 3'!E36:E39),"&gt;=",SUM('Раздел 3'!E35:E35))</f>
        <v>0&gt;=0</v>
      </c>
      <c r="F551" s="167"/>
    </row>
    <row r="552" spans="1:6" ht="25.5">
      <c r="A552" s="169">
        <f>IF((SUM('Раздел 3'!F36:F39)&gt;=SUM('Раздел 3'!F35:F35)),"","Неверно!")</f>
      </c>
      <c r="B552" s="170" t="s">
        <v>367</v>
      </c>
      <c r="C552" s="168" t="s">
        <v>374</v>
      </c>
      <c r="D552" s="168" t="s">
        <v>369</v>
      </c>
      <c r="E552" s="167" t="str">
        <f>CONCATENATE(SUM('Раздел 3'!F36:F39),"&gt;=",SUM('Раздел 3'!F35:F35))</f>
        <v>0&gt;=0</v>
      </c>
      <c r="F552" s="167"/>
    </row>
    <row r="553" spans="1:6" ht="25.5">
      <c r="A553" s="169">
        <f>IF((SUM('Раздел 3'!G36:G39)&gt;=SUM('Раздел 3'!G35:G35)),"","Неверно!")</f>
      </c>
      <c r="B553" s="170" t="s">
        <v>367</v>
      </c>
      <c r="C553" s="168" t="s">
        <v>375</v>
      </c>
      <c r="D553" s="168" t="s">
        <v>369</v>
      </c>
      <c r="E553" s="167" t="str">
        <f>CONCATENATE(SUM('Раздел 3'!G36:G39),"&gt;=",SUM('Раздел 3'!G35:G35))</f>
        <v>0&gt;=0</v>
      </c>
      <c r="F553" s="167"/>
    </row>
    <row r="554" spans="1:6" ht="25.5">
      <c r="A554" s="169">
        <f>IF((SUM('Раздел 3'!H36:H39)&gt;=SUM('Раздел 3'!H35:H35)),"","Неверно!")</f>
      </c>
      <c r="B554" s="170" t="s">
        <v>367</v>
      </c>
      <c r="C554" s="168" t="s">
        <v>376</v>
      </c>
      <c r="D554" s="168" t="s">
        <v>369</v>
      </c>
      <c r="E554" s="167" t="str">
        <f>CONCATENATE(SUM('Раздел 3'!H36:H39),"&gt;=",SUM('Раздел 3'!H35:H35))</f>
        <v>0&gt;=0</v>
      </c>
      <c r="F554" s="167"/>
    </row>
    <row r="555" spans="1:6" ht="25.5">
      <c r="A555" s="169">
        <f>IF((SUM('Раздел 3'!I36:I39)&gt;=SUM('Раздел 3'!I35:I35)),"","Неверно!")</f>
      </c>
      <c r="B555" s="170" t="s">
        <v>367</v>
      </c>
      <c r="C555" s="168" t="s">
        <v>377</v>
      </c>
      <c r="D555" s="168" t="s">
        <v>369</v>
      </c>
      <c r="E555" s="167" t="str">
        <f>CONCATENATE(SUM('Раздел 3'!I36:I39),"&gt;=",SUM('Раздел 3'!I35:I35))</f>
        <v>0&gt;=0</v>
      </c>
      <c r="F555" s="167"/>
    </row>
    <row r="556" spans="1:6" ht="25.5">
      <c r="A556" s="169">
        <f>IF((SUM('Раздел 3'!J36:J39)&gt;=SUM('Раздел 3'!J35:J35)),"","Неверно!")</f>
      </c>
      <c r="B556" s="170" t="s">
        <v>367</v>
      </c>
      <c r="C556" s="168" t="s">
        <v>378</v>
      </c>
      <c r="D556" s="168" t="s">
        <v>369</v>
      </c>
      <c r="E556" s="167" t="str">
        <f>CONCATENATE(SUM('Раздел 3'!J36:J39),"&gt;=",SUM('Раздел 3'!J35:J35))</f>
        <v>0&gt;=0</v>
      </c>
      <c r="F556" s="167"/>
    </row>
    <row r="557" spans="1:6" ht="25.5">
      <c r="A557" s="169">
        <f>IF((SUM('Раздел 3'!K36:K39)&gt;=SUM('Раздел 3'!K35:K35)),"","Неверно!")</f>
      </c>
      <c r="B557" s="170" t="s">
        <v>367</v>
      </c>
      <c r="C557" s="168" t="s">
        <v>379</v>
      </c>
      <c r="D557" s="168" t="s">
        <v>369</v>
      </c>
      <c r="E557" s="167" t="str">
        <f>CONCATENATE(SUM('Раздел 3'!K36:K39),"&gt;=",SUM('Раздел 3'!K35:K35))</f>
        <v>0&gt;=0</v>
      </c>
      <c r="F557" s="167"/>
    </row>
    <row r="558" spans="1:6" ht="12.75">
      <c r="A558" s="169">
        <f>IF((SUM('Раздел 2'!D9:D9)&lt;=SUM('Раздел 2'!C9:C9)),"","Неверно!")</f>
      </c>
      <c r="B558" s="170" t="s">
        <v>380</v>
      </c>
      <c r="C558" s="168" t="s">
        <v>381</v>
      </c>
      <c r="D558" s="168" t="s">
        <v>382</v>
      </c>
      <c r="E558" s="167" t="str">
        <f>CONCATENATE(SUM('Раздел 2'!D9:D9),"&lt;=",SUM('Раздел 2'!C9:C9))</f>
        <v>0&lt;=0</v>
      </c>
      <c r="F558" s="167"/>
    </row>
    <row r="559" spans="1:6" ht="12.75">
      <c r="A559" s="169">
        <f>IF((SUM('Раздел 2'!D18:D18)&lt;=SUM('Раздел 2'!C18:C18)),"","Неверно!")</f>
      </c>
      <c r="B559" s="170" t="s">
        <v>380</v>
      </c>
      <c r="C559" s="168" t="s">
        <v>383</v>
      </c>
      <c r="D559" s="168" t="s">
        <v>382</v>
      </c>
      <c r="E559" s="167" t="str">
        <f>CONCATENATE(SUM('Раздел 2'!D18:D18),"&lt;=",SUM('Раздел 2'!C18:C18))</f>
        <v>0&lt;=0</v>
      </c>
      <c r="F559" s="167"/>
    </row>
    <row r="560" spans="1:6" ht="12.75">
      <c r="A560" s="169">
        <f>IF((SUM('Раздел 2'!D19:D19)&lt;=SUM('Раздел 2'!C19:C19)),"","Неверно!")</f>
      </c>
      <c r="B560" s="170" t="s">
        <v>380</v>
      </c>
      <c r="C560" s="168" t="s">
        <v>384</v>
      </c>
      <c r="D560" s="168" t="s">
        <v>382</v>
      </c>
      <c r="E560" s="167" t="str">
        <f>CONCATENATE(SUM('Раздел 2'!D19:D19),"&lt;=",SUM('Раздел 2'!C19:C19))</f>
        <v>0&lt;=0</v>
      </c>
      <c r="F560" s="167"/>
    </row>
    <row r="561" spans="1:6" ht="12.75">
      <c r="A561" s="169">
        <f>IF((SUM('Раздел 2'!D20:D20)&lt;=SUM('Раздел 2'!C20:C20)),"","Неверно!")</f>
      </c>
      <c r="B561" s="170" t="s">
        <v>380</v>
      </c>
      <c r="C561" s="168" t="s">
        <v>385</v>
      </c>
      <c r="D561" s="168" t="s">
        <v>382</v>
      </c>
      <c r="E561" s="167" t="str">
        <f>CONCATENATE(SUM('Раздел 2'!D20:D20),"&lt;=",SUM('Раздел 2'!C20:C20))</f>
        <v>0&lt;=0</v>
      </c>
      <c r="F561" s="167"/>
    </row>
    <row r="562" spans="1:6" ht="12.75">
      <c r="A562" s="169">
        <f>IF((SUM('Раздел 2'!D21:D21)&lt;=SUM('Раздел 2'!C21:C21)),"","Неверно!")</f>
      </c>
      <c r="B562" s="170" t="s">
        <v>380</v>
      </c>
      <c r="C562" s="168" t="s">
        <v>386</v>
      </c>
      <c r="D562" s="168" t="s">
        <v>382</v>
      </c>
      <c r="E562" s="167" t="str">
        <f>CONCATENATE(SUM('Раздел 2'!D21:D21),"&lt;=",SUM('Раздел 2'!C21:C21))</f>
        <v>0&lt;=0</v>
      </c>
      <c r="F562" s="167"/>
    </row>
    <row r="563" spans="1:6" ht="12.75">
      <c r="A563" s="169">
        <f>IF((SUM('Раздел 2'!D22:D22)&lt;=SUM('Раздел 2'!C22:C22)),"","Неверно!")</f>
      </c>
      <c r="B563" s="170" t="s">
        <v>380</v>
      </c>
      <c r="C563" s="168" t="s">
        <v>387</v>
      </c>
      <c r="D563" s="168" t="s">
        <v>382</v>
      </c>
      <c r="E563" s="167" t="str">
        <f>CONCATENATE(SUM('Раздел 2'!D22:D22),"&lt;=",SUM('Раздел 2'!C22:C22))</f>
        <v>0&lt;=0</v>
      </c>
      <c r="F563" s="167"/>
    </row>
    <row r="564" spans="1:6" ht="12.75">
      <c r="A564" s="169">
        <f>IF((SUM('Раздел 2'!D23:D23)&lt;=SUM('Раздел 2'!C23:C23)),"","Неверно!")</f>
      </c>
      <c r="B564" s="170" t="s">
        <v>380</v>
      </c>
      <c r="C564" s="168" t="s">
        <v>388</v>
      </c>
      <c r="D564" s="168" t="s">
        <v>382</v>
      </c>
      <c r="E564" s="167" t="str">
        <f>CONCATENATE(SUM('Раздел 2'!D23:D23),"&lt;=",SUM('Раздел 2'!C23:C23))</f>
        <v>0&lt;=0</v>
      </c>
      <c r="F564" s="167"/>
    </row>
    <row r="565" spans="1:6" ht="12.75">
      <c r="A565" s="169">
        <f>IF((SUM('Раздел 2'!D24:D24)&lt;=SUM('Раздел 2'!C24:C24)),"","Неверно!")</f>
      </c>
      <c r="B565" s="170" t="s">
        <v>380</v>
      </c>
      <c r="C565" s="168" t="s">
        <v>389</v>
      </c>
      <c r="D565" s="168" t="s">
        <v>382</v>
      </c>
      <c r="E565" s="167" t="str">
        <f>CONCATENATE(SUM('Раздел 2'!D24:D24),"&lt;=",SUM('Раздел 2'!C24:C24))</f>
        <v>0&lt;=0</v>
      </c>
      <c r="F565" s="167"/>
    </row>
    <row r="566" spans="1:6" ht="12.75">
      <c r="A566" s="169">
        <f>IF((SUM('Раздел 2'!D25:D25)&lt;=SUM('Раздел 2'!C25:C25)),"","Неверно!")</f>
      </c>
      <c r="B566" s="170" t="s">
        <v>380</v>
      </c>
      <c r="C566" s="168" t="s">
        <v>390</v>
      </c>
      <c r="D566" s="168" t="s">
        <v>382</v>
      </c>
      <c r="E566" s="167" t="str">
        <f>CONCATENATE(SUM('Раздел 2'!D25:D25),"&lt;=",SUM('Раздел 2'!C25:C25))</f>
        <v>0&lt;=0</v>
      </c>
      <c r="F566" s="167"/>
    </row>
    <row r="567" spans="1:6" ht="12.75">
      <c r="A567" s="169">
        <f>IF((SUM('Раздел 2'!D26:D26)&lt;=SUM('Раздел 2'!C26:C26)),"","Неверно!")</f>
      </c>
      <c r="B567" s="170" t="s">
        <v>380</v>
      </c>
      <c r="C567" s="168" t="s">
        <v>391</v>
      </c>
      <c r="D567" s="168" t="s">
        <v>382</v>
      </c>
      <c r="E567" s="167" t="str">
        <f>CONCATENATE(SUM('Раздел 2'!D26:D26),"&lt;=",SUM('Раздел 2'!C26:C26))</f>
        <v>0&lt;=0</v>
      </c>
      <c r="F567" s="167"/>
    </row>
    <row r="568" spans="1:6" ht="12.75">
      <c r="A568" s="169">
        <f>IF((SUM('Раздел 2'!D27:D27)&lt;=SUM('Раздел 2'!C27:C27)),"","Неверно!")</f>
      </c>
      <c r="B568" s="170" t="s">
        <v>380</v>
      </c>
      <c r="C568" s="168" t="s">
        <v>392</v>
      </c>
      <c r="D568" s="168" t="s">
        <v>382</v>
      </c>
      <c r="E568" s="167" t="str">
        <f>CONCATENATE(SUM('Раздел 2'!D27:D27),"&lt;=",SUM('Раздел 2'!C27:C27))</f>
        <v>0&lt;=0</v>
      </c>
      <c r="F568" s="167"/>
    </row>
    <row r="569" spans="1:6" ht="12.75">
      <c r="A569" s="169">
        <f>IF((SUM('Раздел 2'!D10:D10)&lt;=SUM('Раздел 2'!C10:C10)),"","Неверно!")</f>
      </c>
      <c r="B569" s="170" t="s">
        <v>380</v>
      </c>
      <c r="C569" s="168" t="s">
        <v>393</v>
      </c>
      <c r="D569" s="168" t="s">
        <v>382</v>
      </c>
      <c r="E569" s="167" t="str">
        <f>CONCATENATE(SUM('Раздел 2'!D10:D10),"&lt;=",SUM('Раздел 2'!C10:C10))</f>
        <v>0&lt;=0</v>
      </c>
      <c r="F569" s="167"/>
    </row>
    <row r="570" spans="1:6" ht="12.75">
      <c r="A570" s="169">
        <f>IF((SUM('Раздел 2'!D28:D28)&lt;=SUM('Раздел 2'!C28:C28)),"","Неверно!")</f>
      </c>
      <c r="B570" s="170" t="s">
        <v>380</v>
      </c>
      <c r="C570" s="168" t="s">
        <v>394</v>
      </c>
      <c r="D570" s="168" t="s">
        <v>382</v>
      </c>
      <c r="E570" s="167" t="str">
        <f>CONCATENATE(SUM('Раздел 2'!D28:D28),"&lt;=",SUM('Раздел 2'!C28:C28))</f>
        <v>0&lt;=0</v>
      </c>
      <c r="F570" s="167"/>
    </row>
    <row r="571" spans="1:6" ht="12.75">
      <c r="A571" s="169">
        <f>IF((SUM('Раздел 2'!D29:D29)&lt;=SUM('Раздел 2'!C29:C29)),"","Неверно!")</f>
      </c>
      <c r="B571" s="170" t="s">
        <v>380</v>
      </c>
      <c r="C571" s="168" t="s">
        <v>395</v>
      </c>
      <c r="D571" s="168" t="s">
        <v>382</v>
      </c>
      <c r="E571" s="167" t="str">
        <f>CONCATENATE(SUM('Раздел 2'!D29:D29),"&lt;=",SUM('Раздел 2'!C29:C29))</f>
        <v>0&lt;=0</v>
      </c>
      <c r="F571" s="167"/>
    </row>
    <row r="572" spans="1:6" ht="12.75">
      <c r="A572" s="169">
        <f>IF((SUM('Раздел 2'!D30:D30)&lt;=SUM('Раздел 2'!C30:C30)),"","Неверно!")</f>
      </c>
      <c r="B572" s="170" t="s">
        <v>380</v>
      </c>
      <c r="C572" s="168" t="s">
        <v>396</v>
      </c>
      <c r="D572" s="168" t="s">
        <v>382</v>
      </c>
      <c r="E572" s="167" t="str">
        <f>CONCATENATE(SUM('Раздел 2'!D30:D30),"&lt;=",SUM('Раздел 2'!C30:C30))</f>
        <v>0&lt;=0</v>
      </c>
      <c r="F572" s="167"/>
    </row>
    <row r="573" spans="1:6" ht="12.75">
      <c r="A573" s="169">
        <f>IF((SUM('Раздел 2'!D31:D31)&lt;=SUM('Раздел 2'!C31:C31)),"","Неверно!")</f>
      </c>
      <c r="B573" s="170" t="s">
        <v>380</v>
      </c>
      <c r="C573" s="168" t="s">
        <v>397</v>
      </c>
      <c r="D573" s="168" t="s">
        <v>382</v>
      </c>
      <c r="E573" s="167" t="str">
        <f>CONCATENATE(SUM('Раздел 2'!D31:D31),"&lt;=",SUM('Раздел 2'!C31:C31))</f>
        <v>0&lt;=0</v>
      </c>
      <c r="F573" s="167"/>
    </row>
    <row r="574" spans="1:6" ht="12.75">
      <c r="A574" s="169">
        <f>IF((SUM('Раздел 2'!D32:D32)&lt;=SUM('Раздел 2'!C32:C32)),"","Неверно!")</f>
      </c>
      <c r="B574" s="170" t="s">
        <v>380</v>
      </c>
      <c r="C574" s="168" t="s">
        <v>398</v>
      </c>
      <c r="D574" s="168" t="s">
        <v>382</v>
      </c>
      <c r="E574" s="167" t="str">
        <f>CONCATENATE(SUM('Раздел 2'!D32:D32),"&lt;=",SUM('Раздел 2'!C32:C32))</f>
        <v>0&lt;=0</v>
      </c>
      <c r="F574" s="167"/>
    </row>
    <row r="575" spans="1:6" ht="12.75">
      <c r="A575" s="169">
        <f>IF((SUM('Раздел 2'!D33:D33)&lt;=SUM('Раздел 2'!C33:C33)),"","Неверно!")</f>
      </c>
      <c r="B575" s="170" t="s">
        <v>380</v>
      </c>
      <c r="C575" s="168" t="s">
        <v>399</v>
      </c>
      <c r="D575" s="168" t="s">
        <v>382</v>
      </c>
      <c r="E575" s="167" t="str">
        <f>CONCATENATE(SUM('Раздел 2'!D33:D33),"&lt;=",SUM('Раздел 2'!C33:C33))</f>
        <v>0&lt;=0</v>
      </c>
      <c r="F575" s="167"/>
    </row>
    <row r="576" spans="1:6" ht="12.75">
      <c r="A576" s="169">
        <f>IF((SUM('Раздел 2'!D34:D34)&lt;=SUM('Раздел 2'!C34:C34)),"","Неверно!")</f>
      </c>
      <c r="B576" s="170" t="s">
        <v>380</v>
      </c>
      <c r="C576" s="168" t="s">
        <v>400</v>
      </c>
      <c r="D576" s="168" t="s">
        <v>382</v>
      </c>
      <c r="E576" s="167" t="str">
        <f>CONCATENATE(SUM('Раздел 2'!D34:D34),"&lt;=",SUM('Раздел 2'!C34:C34))</f>
        <v>0&lt;=0</v>
      </c>
      <c r="F576" s="167"/>
    </row>
    <row r="577" spans="1:6" ht="12.75">
      <c r="A577" s="169">
        <f>IF((SUM('Раздел 2'!D35:D35)&lt;=SUM('Раздел 2'!C35:C35)),"","Неверно!")</f>
      </c>
      <c r="B577" s="170" t="s">
        <v>380</v>
      </c>
      <c r="C577" s="168" t="s">
        <v>401</v>
      </c>
      <c r="D577" s="168" t="s">
        <v>382</v>
      </c>
      <c r="E577" s="167" t="str">
        <f>CONCATENATE(SUM('Раздел 2'!D35:D35),"&lt;=",SUM('Раздел 2'!C35:C35))</f>
        <v>0&lt;=0</v>
      </c>
      <c r="F577" s="167"/>
    </row>
    <row r="578" spans="1:6" ht="12.75">
      <c r="A578" s="169">
        <f>IF((SUM('Раздел 2'!D36:D36)&lt;=SUM('Раздел 2'!C36:C36)),"","Неверно!")</f>
      </c>
      <c r="B578" s="170" t="s">
        <v>380</v>
      </c>
      <c r="C578" s="168" t="s">
        <v>402</v>
      </c>
      <c r="D578" s="168" t="s">
        <v>382</v>
      </c>
      <c r="E578" s="167" t="str">
        <f>CONCATENATE(SUM('Раздел 2'!D36:D36),"&lt;=",SUM('Раздел 2'!C36:C36))</f>
        <v>0&lt;=0</v>
      </c>
      <c r="F578" s="167"/>
    </row>
    <row r="579" spans="1:6" ht="12.75">
      <c r="A579" s="169">
        <f>IF((SUM('Раздел 2'!D37:D37)&lt;=SUM('Раздел 2'!C37:C37)),"","Неверно!")</f>
      </c>
      <c r="B579" s="170" t="s">
        <v>380</v>
      </c>
      <c r="C579" s="168" t="s">
        <v>403</v>
      </c>
      <c r="D579" s="168" t="s">
        <v>382</v>
      </c>
      <c r="E579" s="167" t="str">
        <f>CONCATENATE(SUM('Раздел 2'!D37:D37),"&lt;=",SUM('Раздел 2'!C37:C37))</f>
        <v>0&lt;=0</v>
      </c>
      <c r="F579" s="167"/>
    </row>
    <row r="580" spans="1:6" ht="12.75">
      <c r="A580" s="169">
        <f>IF((SUM('Раздел 2'!D11:D11)&lt;=SUM('Раздел 2'!C11:C11)),"","Неверно!")</f>
      </c>
      <c r="B580" s="170" t="s">
        <v>380</v>
      </c>
      <c r="C580" s="168" t="s">
        <v>404</v>
      </c>
      <c r="D580" s="168" t="s">
        <v>382</v>
      </c>
      <c r="E580" s="167" t="str">
        <f>CONCATENATE(SUM('Раздел 2'!D11:D11),"&lt;=",SUM('Раздел 2'!C11:C11))</f>
        <v>0&lt;=0</v>
      </c>
      <c r="F580" s="167"/>
    </row>
    <row r="581" spans="1:6" ht="12.75">
      <c r="A581" s="169">
        <f>IF((SUM('Раздел 2'!D38:D38)&lt;=SUM('Раздел 2'!C38:C38)),"","Неверно!")</f>
      </c>
      <c r="B581" s="170" t="s">
        <v>380</v>
      </c>
      <c r="C581" s="168" t="s">
        <v>405</v>
      </c>
      <c r="D581" s="168" t="s">
        <v>382</v>
      </c>
      <c r="E581" s="167" t="str">
        <f>CONCATENATE(SUM('Раздел 2'!D38:D38),"&lt;=",SUM('Раздел 2'!C38:C38))</f>
        <v>0&lt;=0</v>
      </c>
      <c r="F581" s="167"/>
    </row>
    <row r="582" spans="1:6" ht="12.75">
      <c r="A582" s="169">
        <f>IF((SUM('Раздел 2'!D39:D39)&lt;=SUM('Раздел 2'!C39:C39)),"","Неверно!")</f>
      </c>
      <c r="B582" s="170" t="s">
        <v>380</v>
      </c>
      <c r="C582" s="168" t="s">
        <v>406</v>
      </c>
      <c r="D582" s="168" t="s">
        <v>382</v>
      </c>
      <c r="E582" s="167" t="str">
        <f>CONCATENATE(SUM('Раздел 2'!D39:D39),"&lt;=",SUM('Раздел 2'!C39:C39))</f>
        <v>0&lt;=0</v>
      </c>
      <c r="F582" s="167"/>
    </row>
    <row r="583" spans="1:6" ht="12.75">
      <c r="A583" s="169">
        <f>IF((SUM('Раздел 2'!D40:D40)&lt;=SUM('Раздел 2'!C40:C40)),"","Неверно!")</f>
      </c>
      <c r="B583" s="170" t="s">
        <v>380</v>
      </c>
      <c r="C583" s="168" t="s">
        <v>407</v>
      </c>
      <c r="D583" s="168" t="s">
        <v>382</v>
      </c>
      <c r="E583" s="167" t="str">
        <f>CONCATENATE(SUM('Раздел 2'!D40:D40),"&lt;=",SUM('Раздел 2'!C40:C40))</f>
        <v>0&lt;=0</v>
      </c>
      <c r="F583" s="167"/>
    </row>
    <row r="584" spans="1:6" ht="12.75">
      <c r="A584" s="169">
        <f>IF((SUM('Раздел 2'!D41:D41)&lt;=SUM('Раздел 2'!C41:C41)),"","Неверно!")</f>
      </c>
      <c r="B584" s="170" t="s">
        <v>380</v>
      </c>
      <c r="C584" s="168" t="s">
        <v>408</v>
      </c>
      <c r="D584" s="168" t="s">
        <v>382</v>
      </c>
      <c r="E584" s="167" t="str">
        <f>CONCATENATE(SUM('Раздел 2'!D41:D41),"&lt;=",SUM('Раздел 2'!C41:C41))</f>
        <v>0&lt;=0</v>
      </c>
      <c r="F584" s="167"/>
    </row>
    <row r="585" spans="1:6" ht="12.75">
      <c r="A585" s="169">
        <f>IF((SUM('Раздел 2'!D42:D42)&lt;=SUM('Раздел 2'!C42:C42)),"","Неверно!")</f>
      </c>
      <c r="B585" s="170" t="s">
        <v>380</v>
      </c>
      <c r="C585" s="168" t="s">
        <v>409</v>
      </c>
      <c r="D585" s="168" t="s">
        <v>382</v>
      </c>
      <c r="E585" s="167" t="str">
        <f>CONCATENATE(SUM('Раздел 2'!D42:D42),"&lt;=",SUM('Раздел 2'!C42:C42))</f>
        <v>0&lt;=0</v>
      </c>
      <c r="F585" s="167"/>
    </row>
    <row r="586" spans="1:6" ht="12.75">
      <c r="A586" s="169">
        <f>IF((SUM('Раздел 2'!D43:D43)&lt;=SUM('Раздел 2'!C43:C43)),"","Неверно!")</f>
      </c>
      <c r="B586" s="170" t="s">
        <v>380</v>
      </c>
      <c r="C586" s="168" t="s">
        <v>410</v>
      </c>
      <c r="D586" s="168" t="s">
        <v>382</v>
      </c>
      <c r="E586" s="167" t="str">
        <f>CONCATENATE(SUM('Раздел 2'!D43:D43),"&lt;=",SUM('Раздел 2'!C43:C43))</f>
        <v>0&lt;=0</v>
      </c>
      <c r="F586" s="167"/>
    </row>
    <row r="587" spans="1:6" ht="12.75">
      <c r="A587" s="169">
        <f>IF((SUM('Раздел 2'!D44:D44)&lt;=SUM('Раздел 2'!C44:C44)),"","Неверно!")</f>
      </c>
      <c r="B587" s="170" t="s">
        <v>380</v>
      </c>
      <c r="C587" s="168" t="s">
        <v>411</v>
      </c>
      <c r="D587" s="168" t="s">
        <v>382</v>
      </c>
      <c r="E587" s="167" t="str">
        <f>CONCATENATE(SUM('Раздел 2'!D44:D44),"&lt;=",SUM('Раздел 2'!C44:C44))</f>
        <v>0&lt;=0</v>
      </c>
      <c r="F587" s="167"/>
    </row>
    <row r="588" spans="1:6" ht="12.75">
      <c r="A588" s="169">
        <f>IF((SUM('Раздел 2'!D45:D45)&lt;=SUM('Раздел 2'!C45:C45)),"","Неверно!")</f>
      </c>
      <c r="B588" s="170" t="s">
        <v>380</v>
      </c>
      <c r="C588" s="168" t="s">
        <v>412</v>
      </c>
      <c r="D588" s="168" t="s">
        <v>382</v>
      </c>
      <c r="E588" s="167" t="str">
        <f>CONCATENATE(SUM('Раздел 2'!D45:D45),"&lt;=",SUM('Раздел 2'!C45:C45))</f>
        <v>0&lt;=0</v>
      </c>
      <c r="F588" s="167"/>
    </row>
    <row r="589" spans="1:6" ht="12.75">
      <c r="A589" s="169">
        <f>IF((SUM('Раздел 2'!D46:D46)&lt;=SUM('Раздел 2'!C46:C46)),"","Неверно!")</f>
      </c>
      <c r="B589" s="170" t="s">
        <v>380</v>
      </c>
      <c r="C589" s="168" t="s">
        <v>413</v>
      </c>
      <c r="D589" s="168" t="s">
        <v>382</v>
      </c>
      <c r="E589" s="167" t="str">
        <f>CONCATENATE(SUM('Раздел 2'!D46:D46),"&lt;=",SUM('Раздел 2'!C46:C46))</f>
        <v>0&lt;=3</v>
      </c>
      <c r="F589" s="167"/>
    </row>
    <row r="590" spans="1:6" ht="12.75">
      <c r="A590" s="169">
        <f>IF((SUM('Раздел 2'!D47:D47)&lt;=SUM('Раздел 2'!C47:C47)),"","Неверно!")</f>
      </c>
      <c r="B590" s="170" t="s">
        <v>380</v>
      </c>
      <c r="C590" s="168" t="s">
        <v>414</v>
      </c>
      <c r="D590" s="168" t="s">
        <v>382</v>
      </c>
      <c r="E590" s="167" t="str">
        <f>CONCATENATE(SUM('Раздел 2'!D47:D47),"&lt;=",SUM('Раздел 2'!C47:C47))</f>
        <v>0&lt;=7</v>
      </c>
      <c r="F590" s="167"/>
    </row>
    <row r="591" spans="1:6" ht="12.75">
      <c r="A591" s="169">
        <f>IF((SUM('Раздел 2'!D12:D12)&lt;=SUM('Раздел 2'!C12:C12)),"","Неверно!")</f>
      </c>
      <c r="B591" s="170" t="s">
        <v>380</v>
      </c>
      <c r="C591" s="168" t="s">
        <v>415</v>
      </c>
      <c r="D591" s="168" t="s">
        <v>382</v>
      </c>
      <c r="E591" s="167" t="str">
        <f>CONCATENATE(SUM('Раздел 2'!D12:D12),"&lt;=",SUM('Раздел 2'!C12:C12))</f>
        <v>0&lt;=0</v>
      </c>
      <c r="F591" s="167"/>
    </row>
    <row r="592" spans="1:6" ht="12.75">
      <c r="A592" s="169">
        <f>IF((SUM('Раздел 2'!D48:D48)&lt;=SUM('Раздел 2'!C48:C48)),"","Неверно!")</f>
      </c>
      <c r="B592" s="170" t="s">
        <v>380</v>
      </c>
      <c r="C592" s="168" t="s">
        <v>416</v>
      </c>
      <c r="D592" s="168" t="s">
        <v>382</v>
      </c>
      <c r="E592" s="167" t="str">
        <f>CONCATENATE(SUM('Раздел 2'!D48:D48),"&lt;=",SUM('Раздел 2'!C48:C48))</f>
        <v>0&lt;=0</v>
      </c>
      <c r="F592" s="167"/>
    </row>
    <row r="593" spans="1:6" ht="12.75">
      <c r="A593" s="169">
        <f>IF((SUM('Раздел 2'!D49:D49)&lt;=SUM('Раздел 2'!C49:C49)),"","Неверно!")</f>
      </c>
      <c r="B593" s="170" t="s">
        <v>380</v>
      </c>
      <c r="C593" s="168" t="s">
        <v>417</v>
      </c>
      <c r="D593" s="168" t="s">
        <v>382</v>
      </c>
      <c r="E593" s="167" t="str">
        <f>CONCATENATE(SUM('Раздел 2'!D49:D49),"&lt;=",SUM('Раздел 2'!C49:C49))</f>
        <v>0&lt;=2</v>
      </c>
      <c r="F593" s="167"/>
    </row>
    <row r="594" spans="1:6" ht="12.75">
      <c r="A594" s="169">
        <f>IF((SUM('Раздел 2'!D50:D50)&lt;=SUM('Раздел 2'!C50:C50)),"","Неверно!")</f>
      </c>
      <c r="B594" s="170" t="s">
        <v>380</v>
      </c>
      <c r="C594" s="168" t="s">
        <v>418</v>
      </c>
      <c r="D594" s="168" t="s">
        <v>382</v>
      </c>
      <c r="E594" s="167" t="str">
        <f>CONCATENATE(SUM('Раздел 2'!D50:D50),"&lt;=",SUM('Раздел 2'!C50:C50))</f>
        <v>0&lt;=0</v>
      </c>
      <c r="F594" s="167"/>
    </row>
    <row r="595" spans="1:6" ht="12.75">
      <c r="A595" s="169">
        <f>IF((SUM('Раздел 2'!D51:D51)&lt;=SUM('Раздел 2'!C51:C51)),"","Неверно!")</f>
      </c>
      <c r="B595" s="170" t="s">
        <v>380</v>
      </c>
      <c r="C595" s="168" t="s">
        <v>419</v>
      </c>
      <c r="D595" s="168" t="s">
        <v>382</v>
      </c>
      <c r="E595" s="167" t="str">
        <f>CONCATENATE(SUM('Раздел 2'!D51:D51),"&lt;=",SUM('Раздел 2'!C51:C51))</f>
        <v>0&lt;=1</v>
      </c>
      <c r="F595" s="167"/>
    </row>
    <row r="596" spans="1:6" ht="12.75">
      <c r="A596" s="169">
        <f>IF((SUM('Раздел 2'!D13:D13)&lt;=SUM('Раздел 2'!C13:C13)),"","Неверно!")</f>
      </c>
      <c r="B596" s="170" t="s">
        <v>380</v>
      </c>
      <c r="C596" s="168" t="s">
        <v>420</v>
      </c>
      <c r="D596" s="168" t="s">
        <v>382</v>
      </c>
      <c r="E596" s="167" t="str">
        <f>CONCATENATE(SUM('Раздел 2'!D13:D13),"&lt;=",SUM('Раздел 2'!C13:C13))</f>
        <v>0&lt;=2</v>
      </c>
      <c r="F596" s="167"/>
    </row>
    <row r="597" spans="1:6" ht="12.75">
      <c r="A597" s="169">
        <f>IF((SUM('Раздел 2'!D14:D14)&lt;=SUM('Раздел 2'!C14:C14)),"","Неверно!")</f>
      </c>
      <c r="B597" s="170" t="s">
        <v>380</v>
      </c>
      <c r="C597" s="168" t="s">
        <v>421</v>
      </c>
      <c r="D597" s="168" t="s">
        <v>382</v>
      </c>
      <c r="E597" s="167" t="str">
        <f>CONCATENATE(SUM('Раздел 2'!D14:D14),"&lt;=",SUM('Раздел 2'!C14:C14))</f>
        <v>0&lt;=2</v>
      </c>
      <c r="F597" s="167"/>
    </row>
    <row r="598" spans="1:6" ht="12.75">
      <c r="A598" s="169">
        <f>IF((SUM('Раздел 2'!D15:D15)&lt;=SUM('Раздел 2'!C15:C15)),"","Неверно!")</f>
      </c>
      <c r="B598" s="170" t="s">
        <v>380</v>
      </c>
      <c r="C598" s="168" t="s">
        <v>422</v>
      </c>
      <c r="D598" s="168" t="s">
        <v>382</v>
      </c>
      <c r="E598" s="167" t="str">
        <f>CONCATENATE(SUM('Раздел 2'!D15:D15),"&lt;=",SUM('Раздел 2'!C15:C15))</f>
        <v>0&lt;=0</v>
      </c>
      <c r="F598" s="167"/>
    </row>
    <row r="599" spans="1:6" ht="12.75">
      <c r="A599" s="169">
        <f>IF((SUM('Раздел 2'!D16:D16)&lt;=SUM('Раздел 2'!C16:C16)),"","Неверно!")</f>
      </c>
      <c r="B599" s="170" t="s">
        <v>380</v>
      </c>
      <c r="C599" s="168" t="s">
        <v>423</v>
      </c>
      <c r="D599" s="168" t="s">
        <v>382</v>
      </c>
      <c r="E599" s="167" t="str">
        <f>CONCATENATE(SUM('Раздел 2'!D16:D16),"&lt;=",SUM('Раздел 2'!C16:C16))</f>
        <v>0&lt;=0</v>
      </c>
      <c r="F599" s="167"/>
    </row>
    <row r="600" spans="1:6" ht="12.75">
      <c r="A600" s="169">
        <f>IF((SUM('Раздел 2'!D17:D17)&lt;=SUM('Раздел 2'!C17:C17)),"","Неверно!")</f>
      </c>
      <c r="B600" s="170" t="s">
        <v>380</v>
      </c>
      <c r="C600" s="168" t="s">
        <v>424</v>
      </c>
      <c r="D600" s="168" t="s">
        <v>382</v>
      </c>
      <c r="E600" s="167" t="str">
        <f>CONCATENATE(SUM('Раздел 2'!D17:D17),"&lt;=",SUM('Раздел 2'!C17:C17))</f>
        <v>0&lt;=0</v>
      </c>
      <c r="F600" s="167"/>
    </row>
    <row r="601" spans="1:6" ht="12.75">
      <c r="A601" s="169">
        <f>IF((SUM('Раздел 2'!C49:C49)&lt;=SUM('Раздел 2'!C47:C47)),"","Неверно!")</f>
      </c>
      <c r="B601" s="170" t="s">
        <v>425</v>
      </c>
      <c r="C601" s="168" t="s">
        <v>426</v>
      </c>
      <c r="D601" s="168" t="s">
        <v>427</v>
      </c>
      <c r="E601" s="167" t="str">
        <f>CONCATENATE(SUM('Раздел 2'!C49:C49),"&lt;=",SUM('Раздел 2'!C47:C47))</f>
        <v>2&lt;=7</v>
      </c>
      <c r="F601" s="167"/>
    </row>
    <row r="602" spans="1:6" ht="12.75">
      <c r="A602" s="169">
        <f>IF((SUM('Раздел 2'!L49:L49)&lt;=SUM('Раздел 2'!L47:L47)),"","Неверно!")</f>
      </c>
      <c r="B602" s="170" t="s">
        <v>425</v>
      </c>
      <c r="C602" s="168" t="s">
        <v>428</v>
      </c>
      <c r="D602" s="168" t="s">
        <v>427</v>
      </c>
      <c r="E602" s="167" t="str">
        <f>CONCATENATE(SUM('Раздел 2'!L49:L49),"&lt;=",SUM('Раздел 2'!L47:L47))</f>
        <v>1&lt;=2</v>
      </c>
      <c r="F602" s="167"/>
    </row>
    <row r="603" spans="1:6" ht="12.75">
      <c r="A603" s="169">
        <f>IF((SUM('Раздел 2'!M49:M49)&lt;=SUM('Раздел 2'!M47:M47)),"","Неверно!")</f>
      </c>
      <c r="B603" s="170" t="s">
        <v>425</v>
      </c>
      <c r="C603" s="168" t="s">
        <v>429</v>
      </c>
      <c r="D603" s="168" t="s">
        <v>427</v>
      </c>
      <c r="E603" s="167" t="str">
        <f>CONCATENATE(SUM('Раздел 2'!M49:M49),"&lt;=",SUM('Раздел 2'!M47:M47))</f>
        <v>1&lt;=2</v>
      </c>
      <c r="F603" s="167"/>
    </row>
    <row r="604" spans="1:6" ht="12.75">
      <c r="A604" s="169">
        <f>IF((SUM('Раздел 2'!N49:N49)&lt;=SUM('Раздел 2'!N47:N47)),"","Неверно!")</f>
      </c>
      <c r="B604" s="170" t="s">
        <v>425</v>
      </c>
      <c r="C604" s="168" t="s">
        <v>430</v>
      </c>
      <c r="D604" s="168" t="s">
        <v>427</v>
      </c>
      <c r="E604" s="167" t="str">
        <f>CONCATENATE(SUM('Раздел 2'!N49:N49),"&lt;=",SUM('Раздел 2'!N47:N47))</f>
        <v>0&lt;=0</v>
      </c>
      <c r="F604" s="167"/>
    </row>
    <row r="605" spans="1:6" ht="12.75">
      <c r="A605" s="169">
        <f>IF((SUM('Раздел 2'!O49:O49)&lt;=SUM('Раздел 2'!O47:O47)),"","Неверно!")</f>
      </c>
      <c r="B605" s="170" t="s">
        <v>425</v>
      </c>
      <c r="C605" s="168" t="s">
        <v>431</v>
      </c>
      <c r="D605" s="168" t="s">
        <v>427</v>
      </c>
      <c r="E605" s="167" t="str">
        <f>CONCATENATE(SUM('Раздел 2'!O49:O49),"&lt;=",SUM('Раздел 2'!O47:O47))</f>
        <v>0&lt;=0</v>
      </c>
      <c r="F605" s="167"/>
    </row>
    <row r="606" spans="1:6" ht="12.75">
      <c r="A606" s="169">
        <f>IF((SUM('Раздел 2'!P49:P49)&lt;=SUM('Раздел 2'!P47:P47)),"","Неверно!")</f>
      </c>
      <c r="B606" s="170" t="s">
        <v>425</v>
      </c>
      <c r="C606" s="168" t="s">
        <v>432</v>
      </c>
      <c r="D606" s="168" t="s">
        <v>427</v>
      </c>
      <c r="E606" s="167" t="str">
        <f>CONCATENATE(SUM('Раздел 2'!P49:P49),"&lt;=",SUM('Раздел 2'!P47:P47))</f>
        <v>0&lt;=0</v>
      </c>
      <c r="F606" s="167"/>
    </row>
    <row r="607" spans="1:6" ht="12.75">
      <c r="A607" s="169">
        <f>IF((SUM('Раздел 2'!Q49:Q49)&lt;=SUM('Раздел 2'!Q47:Q47)),"","Неверно!")</f>
      </c>
      <c r="B607" s="170" t="s">
        <v>425</v>
      </c>
      <c r="C607" s="168" t="s">
        <v>433</v>
      </c>
      <c r="D607" s="168" t="s">
        <v>427</v>
      </c>
      <c r="E607" s="167" t="str">
        <f>CONCATENATE(SUM('Раздел 2'!Q49:Q49),"&lt;=",SUM('Раздел 2'!Q47:Q47))</f>
        <v>0&lt;=0</v>
      </c>
      <c r="F607" s="167"/>
    </row>
    <row r="608" spans="1:6" ht="12.75">
      <c r="A608" s="169">
        <f>IF((SUM('Раздел 2'!R49:R49)&lt;=SUM('Раздел 2'!R47:R47)),"","Неверно!")</f>
      </c>
      <c r="B608" s="170" t="s">
        <v>425</v>
      </c>
      <c r="C608" s="168" t="s">
        <v>434</v>
      </c>
      <c r="D608" s="168" t="s">
        <v>427</v>
      </c>
      <c r="E608" s="167" t="str">
        <f>CONCATENATE(SUM('Раздел 2'!R49:R49),"&lt;=",SUM('Раздел 2'!R47:R47))</f>
        <v>0&lt;=0</v>
      </c>
      <c r="F608" s="167"/>
    </row>
    <row r="609" spans="1:6" ht="12.75">
      <c r="A609" s="169">
        <f>IF((SUM('Раздел 2'!S49:S49)&lt;=SUM('Раздел 2'!S47:S47)),"","Неверно!")</f>
      </c>
      <c r="B609" s="170" t="s">
        <v>425</v>
      </c>
      <c r="C609" s="168" t="s">
        <v>435</v>
      </c>
      <c r="D609" s="168" t="s">
        <v>427</v>
      </c>
      <c r="E609" s="167" t="str">
        <f>CONCATENATE(SUM('Раздел 2'!S49:S49),"&lt;=",SUM('Раздел 2'!S47:S47))</f>
        <v>0&lt;=0</v>
      </c>
      <c r="F609" s="167"/>
    </row>
    <row r="610" spans="1:6" ht="12.75">
      <c r="A610" s="169">
        <f>IF((SUM('Раздел 2'!T49:T49)&lt;=SUM('Раздел 2'!T47:T47)),"","Неверно!")</f>
      </c>
      <c r="B610" s="170" t="s">
        <v>425</v>
      </c>
      <c r="C610" s="168" t="s">
        <v>436</v>
      </c>
      <c r="D610" s="168" t="s">
        <v>427</v>
      </c>
      <c r="E610" s="167" t="str">
        <f>CONCATENATE(SUM('Раздел 2'!T49:T49),"&lt;=",SUM('Раздел 2'!T47:T47))</f>
        <v>0&lt;=0</v>
      </c>
      <c r="F610" s="167"/>
    </row>
    <row r="611" spans="1:6" ht="12.75">
      <c r="A611" s="169">
        <f>IF((SUM('Раздел 2'!U49:U49)&lt;=SUM('Раздел 2'!U47:U47)),"","Неверно!")</f>
      </c>
      <c r="B611" s="170" t="s">
        <v>425</v>
      </c>
      <c r="C611" s="168" t="s">
        <v>437</v>
      </c>
      <c r="D611" s="168" t="s">
        <v>427</v>
      </c>
      <c r="E611" s="167" t="str">
        <f>CONCATENATE(SUM('Раздел 2'!U49:U49),"&lt;=",SUM('Раздел 2'!U47:U47))</f>
        <v>0&lt;=0</v>
      </c>
      <c r="F611" s="167"/>
    </row>
    <row r="612" spans="1:6" ht="12.75">
      <c r="A612" s="169">
        <f>IF((SUM('Раздел 2'!D49:D49)&lt;=SUM('Раздел 2'!D47:D47)),"","Неверно!")</f>
      </c>
      <c r="B612" s="170" t="s">
        <v>425</v>
      </c>
      <c r="C612" s="168" t="s">
        <v>438</v>
      </c>
      <c r="D612" s="168" t="s">
        <v>427</v>
      </c>
      <c r="E612" s="167" t="str">
        <f>CONCATENATE(SUM('Раздел 2'!D49:D49),"&lt;=",SUM('Раздел 2'!D47:D47))</f>
        <v>0&lt;=0</v>
      </c>
      <c r="F612" s="167"/>
    </row>
    <row r="613" spans="1:6" ht="12.75">
      <c r="A613" s="169">
        <f>IF((SUM('Раздел 2'!V49:V49)&lt;=SUM('Раздел 2'!V47:V47)),"","Неверно!")</f>
      </c>
      <c r="B613" s="170" t="s">
        <v>425</v>
      </c>
      <c r="C613" s="168" t="s">
        <v>439</v>
      </c>
      <c r="D613" s="168" t="s">
        <v>427</v>
      </c>
      <c r="E613" s="167" t="str">
        <f>CONCATENATE(SUM('Раздел 2'!V49:V49),"&lt;=",SUM('Раздел 2'!V47:V47))</f>
        <v>0&lt;=0</v>
      </c>
      <c r="F613" s="167"/>
    </row>
    <row r="614" spans="1:6" ht="12.75">
      <c r="A614" s="169">
        <f>IF((SUM('Раздел 2'!W49:W49)&lt;=SUM('Раздел 2'!W47:W47)),"","Неверно!")</f>
      </c>
      <c r="B614" s="170" t="s">
        <v>425</v>
      </c>
      <c r="C614" s="168" t="s">
        <v>440</v>
      </c>
      <c r="D614" s="168" t="s">
        <v>427</v>
      </c>
      <c r="E614" s="167" t="str">
        <f>CONCATENATE(SUM('Раздел 2'!W49:W49),"&lt;=",SUM('Раздел 2'!W47:W47))</f>
        <v>0&lt;=0</v>
      </c>
      <c r="F614" s="167"/>
    </row>
    <row r="615" spans="1:6" ht="12.75">
      <c r="A615" s="169">
        <f>IF((SUM('Раздел 2'!X49:X49)&lt;=SUM('Раздел 2'!X47:X47)),"","Неверно!")</f>
      </c>
      <c r="B615" s="170" t="s">
        <v>425</v>
      </c>
      <c r="C615" s="168" t="s">
        <v>441</v>
      </c>
      <c r="D615" s="168" t="s">
        <v>427</v>
      </c>
      <c r="E615" s="167" t="str">
        <f>CONCATENATE(SUM('Раздел 2'!X49:X49),"&lt;=",SUM('Раздел 2'!X47:X47))</f>
        <v>0&lt;=0</v>
      </c>
      <c r="F615" s="167"/>
    </row>
    <row r="616" spans="1:6" ht="12.75">
      <c r="A616" s="169">
        <f>IF((SUM('Раздел 2'!Y49:Y49)&lt;=SUM('Раздел 2'!Y47:Y47)),"","Неверно!")</f>
      </c>
      <c r="B616" s="170" t="s">
        <v>425</v>
      </c>
      <c r="C616" s="168" t="s">
        <v>442</v>
      </c>
      <c r="D616" s="168" t="s">
        <v>427</v>
      </c>
      <c r="E616" s="167" t="str">
        <f>CONCATENATE(SUM('Раздел 2'!Y49:Y49),"&lt;=",SUM('Раздел 2'!Y47:Y47))</f>
        <v>0&lt;=0</v>
      </c>
      <c r="F616" s="167"/>
    </row>
    <row r="617" spans="1:6" ht="12.75">
      <c r="A617" s="169">
        <f>IF((SUM('Раздел 2'!Z49:Z49)&lt;=SUM('Раздел 2'!Z47:Z47)),"","Неверно!")</f>
      </c>
      <c r="B617" s="170" t="s">
        <v>425</v>
      </c>
      <c r="C617" s="168" t="s">
        <v>443</v>
      </c>
      <c r="D617" s="168" t="s">
        <v>427</v>
      </c>
      <c r="E617" s="167" t="str">
        <f>CONCATENATE(SUM('Раздел 2'!Z49:Z49),"&lt;=",SUM('Раздел 2'!Z47:Z47))</f>
        <v>0&lt;=0</v>
      </c>
      <c r="F617" s="167"/>
    </row>
    <row r="618" spans="1:6" ht="12.75">
      <c r="A618" s="169">
        <f>IF((SUM('Раздел 2'!AA49:AA49)&lt;=SUM('Раздел 2'!AA47:AA47)),"","Неверно!")</f>
      </c>
      <c r="B618" s="170" t="s">
        <v>425</v>
      </c>
      <c r="C618" s="168" t="s">
        <v>444</v>
      </c>
      <c r="D618" s="168" t="s">
        <v>427</v>
      </c>
      <c r="E618" s="167" t="str">
        <f>CONCATENATE(SUM('Раздел 2'!AA49:AA49),"&lt;=",SUM('Раздел 2'!AA47:AA47))</f>
        <v>0&lt;=0</v>
      </c>
      <c r="F618" s="167"/>
    </row>
    <row r="619" spans="1:6" ht="12.75">
      <c r="A619" s="169">
        <f>IF((SUM('Раздел 2'!AB49:AB49)&lt;=SUM('Раздел 2'!AB47:AB47)),"","Неверно!")</f>
      </c>
      <c r="B619" s="170" t="s">
        <v>425</v>
      </c>
      <c r="C619" s="168" t="s">
        <v>445</v>
      </c>
      <c r="D619" s="168" t="s">
        <v>427</v>
      </c>
      <c r="E619" s="167" t="str">
        <f>CONCATENATE(SUM('Раздел 2'!AB49:AB49),"&lt;=",SUM('Раздел 2'!AB47:AB47))</f>
        <v>0&lt;=0</v>
      </c>
      <c r="F619" s="167"/>
    </row>
    <row r="620" spans="1:6" ht="12.75">
      <c r="A620" s="169">
        <f>IF((SUM('Раздел 2'!AC49:AC49)&lt;=SUM('Раздел 2'!AC47:AC47)),"","Неверно!")</f>
      </c>
      <c r="B620" s="170" t="s">
        <v>425</v>
      </c>
      <c r="C620" s="168" t="s">
        <v>446</v>
      </c>
      <c r="D620" s="168" t="s">
        <v>427</v>
      </c>
      <c r="E620" s="167" t="str">
        <f>CONCATENATE(SUM('Раздел 2'!AC49:AC49),"&lt;=",SUM('Раздел 2'!AC47:AC47))</f>
        <v>0&lt;=0</v>
      </c>
      <c r="F620" s="167"/>
    </row>
    <row r="621" spans="1:6" ht="12.75">
      <c r="A621" s="169">
        <f>IF((SUM('Раздел 2'!AD49:AD49)&lt;=SUM('Раздел 2'!AD47:AD47)),"","Неверно!")</f>
      </c>
      <c r="B621" s="170" t="s">
        <v>425</v>
      </c>
      <c r="C621" s="168" t="s">
        <v>447</v>
      </c>
      <c r="D621" s="168" t="s">
        <v>427</v>
      </c>
      <c r="E621" s="167" t="str">
        <f>CONCATENATE(SUM('Раздел 2'!AD49:AD49),"&lt;=",SUM('Раздел 2'!AD47:AD47))</f>
        <v>0&lt;=0</v>
      </c>
      <c r="F621" s="167"/>
    </row>
    <row r="622" spans="1:6" ht="12.75">
      <c r="A622" s="169">
        <f>IF((SUM('Раздел 2'!AE49:AE49)&lt;=SUM('Раздел 2'!AE47:AE47)),"","Неверно!")</f>
      </c>
      <c r="B622" s="170" t="s">
        <v>425</v>
      </c>
      <c r="C622" s="168" t="s">
        <v>448</v>
      </c>
      <c r="D622" s="168" t="s">
        <v>427</v>
      </c>
      <c r="E622" s="167" t="str">
        <f>CONCATENATE(SUM('Раздел 2'!AE49:AE49),"&lt;=",SUM('Раздел 2'!AE47:AE47))</f>
        <v>0&lt;=0</v>
      </c>
      <c r="F622" s="167"/>
    </row>
    <row r="623" spans="1:6" ht="12.75">
      <c r="A623" s="169">
        <f>IF((SUM('Раздел 2'!E49:E49)&lt;=SUM('Раздел 2'!E47:E47)),"","Неверно!")</f>
      </c>
      <c r="B623" s="170" t="s">
        <v>425</v>
      </c>
      <c r="C623" s="168" t="s">
        <v>449</v>
      </c>
      <c r="D623" s="168" t="s">
        <v>427</v>
      </c>
      <c r="E623" s="167" t="str">
        <f>CONCATENATE(SUM('Раздел 2'!E49:E49),"&lt;=",SUM('Раздел 2'!E47:E47))</f>
        <v>0&lt;=0</v>
      </c>
      <c r="F623" s="167"/>
    </row>
    <row r="624" spans="1:6" ht="12.75">
      <c r="A624" s="169">
        <f>IF((SUM('Раздел 2'!AF49:AF49)&lt;=SUM('Раздел 2'!AF47:AF47)),"","Неверно!")</f>
      </c>
      <c r="B624" s="170" t="s">
        <v>425</v>
      </c>
      <c r="C624" s="168" t="s">
        <v>450</v>
      </c>
      <c r="D624" s="168" t="s">
        <v>427</v>
      </c>
      <c r="E624" s="167" t="str">
        <f>CONCATENATE(SUM('Раздел 2'!AF49:AF49),"&lt;=",SUM('Раздел 2'!AF47:AF47))</f>
        <v>0&lt;=0</v>
      </c>
      <c r="F624" s="167"/>
    </row>
    <row r="625" spans="1:6" ht="12.75">
      <c r="A625" s="169">
        <f>IF((SUM('Раздел 2'!AG49:AG49)&lt;=SUM('Раздел 2'!AG47:AG47)),"","Неверно!")</f>
      </c>
      <c r="B625" s="170" t="s">
        <v>425</v>
      </c>
      <c r="C625" s="168" t="s">
        <v>451</v>
      </c>
      <c r="D625" s="168" t="s">
        <v>427</v>
      </c>
      <c r="E625" s="167" t="str">
        <f>CONCATENATE(SUM('Раздел 2'!AG49:AG49),"&lt;=",SUM('Раздел 2'!AG47:AG47))</f>
        <v>0&lt;=0</v>
      </c>
      <c r="F625" s="167"/>
    </row>
    <row r="626" spans="1:6" ht="12.75">
      <c r="A626" s="169">
        <f>IF((SUM('Раздел 2'!AH49:AH49)&lt;=SUM('Раздел 2'!AH47:AH47)),"","Неверно!")</f>
      </c>
      <c r="B626" s="170" t="s">
        <v>425</v>
      </c>
      <c r="C626" s="168" t="s">
        <v>452</v>
      </c>
      <c r="D626" s="168" t="s">
        <v>427</v>
      </c>
      <c r="E626" s="167" t="str">
        <f>CONCATENATE(SUM('Раздел 2'!AH49:AH49),"&lt;=",SUM('Раздел 2'!AH47:AH47))</f>
        <v>0&lt;=0</v>
      </c>
      <c r="F626" s="167"/>
    </row>
    <row r="627" spans="1:6" ht="12.75">
      <c r="A627" s="169">
        <f>IF((SUM('Раздел 2'!AI49:AI49)&lt;=SUM('Раздел 2'!AI47:AI47)),"","Неверно!")</f>
      </c>
      <c r="B627" s="170" t="s">
        <v>425</v>
      </c>
      <c r="C627" s="168" t="s">
        <v>453</v>
      </c>
      <c r="D627" s="168" t="s">
        <v>427</v>
      </c>
      <c r="E627" s="167" t="str">
        <f>CONCATENATE(SUM('Раздел 2'!AI49:AI49),"&lt;=",SUM('Раздел 2'!AI47:AI47))</f>
        <v>0&lt;=0</v>
      </c>
      <c r="F627" s="167"/>
    </row>
    <row r="628" spans="1:6" ht="12.75">
      <c r="A628" s="169">
        <f>IF((SUM('Раздел 2'!AJ49:AJ49)&lt;=SUM('Раздел 2'!AJ47:AJ47)),"","Неверно!")</f>
      </c>
      <c r="B628" s="170" t="s">
        <v>425</v>
      </c>
      <c r="C628" s="168" t="s">
        <v>454</v>
      </c>
      <c r="D628" s="168" t="s">
        <v>427</v>
      </c>
      <c r="E628" s="167" t="str">
        <f>CONCATENATE(SUM('Раздел 2'!AJ49:AJ49),"&lt;=",SUM('Раздел 2'!AJ47:AJ47))</f>
        <v>0&lt;=0</v>
      </c>
      <c r="F628" s="167"/>
    </row>
    <row r="629" spans="1:6" ht="12.75">
      <c r="A629" s="169">
        <f>IF((SUM('Раздел 2'!AK49:AK49)&lt;=SUM('Раздел 2'!AK47:AK47)),"","Неверно!")</f>
      </c>
      <c r="B629" s="170" t="s">
        <v>425</v>
      </c>
      <c r="C629" s="168" t="s">
        <v>455</v>
      </c>
      <c r="D629" s="168" t="s">
        <v>427</v>
      </c>
      <c r="E629" s="167" t="str">
        <f>CONCATENATE(SUM('Раздел 2'!AK49:AK49),"&lt;=",SUM('Раздел 2'!AK47:AK47))</f>
        <v>0&lt;=0</v>
      </c>
      <c r="F629" s="167"/>
    </row>
    <row r="630" spans="1:6" ht="12.75">
      <c r="A630" s="169">
        <f>IF((SUM('Раздел 2'!AL49:AL49)&lt;=SUM('Раздел 2'!AL47:AL47)),"","Неверно!")</f>
      </c>
      <c r="B630" s="170" t="s">
        <v>425</v>
      </c>
      <c r="C630" s="168" t="s">
        <v>456</v>
      </c>
      <c r="D630" s="168" t="s">
        <v>427</v>
      </c>
      <c r="E630" s="167" t="str">
        <f>CONCATENATE(SUM('Раздел 2'!AL49:AL49),"&lt;=",SUM('Раздел 2'!AL47:AL47))</f>
        <v>0&lt;=0</v>
      </c>
      <c r="F630" s="167"/>
    </row>
    <row r="631" spans="1:6" ht="12.75">
      <c r="A631" s="169">
        <f>IF((SUM('Раздел 2'!AM49:AM49)&lt;=SUM('Раздел 2'!AM47:AM47)),"","Неверно!")</f>
      </c>
      <c r="B631" s="170" t="s">
        <v>425</v>
      </c>
      <c r="C631" s="168" t="s">
        <v>457</v>
      </c>
      <c r="D631" s="168" t="s">
        <v>427</v>
      </c>
      <c r="E631" s="167" t="str">
        <f>CONCATENATE(SUM('Раздел 2'!AM49:AM49),"&lt;=",SUM('Раздел 2'!AM47:AM47))</f>
        <v>2&lt;=7</v>
      </c>
      <c r="F631" s="167"/>
    </row>
    <row r="632" spans="1:6" ht="12.75">
      <c r="A632" s="169">
        <f>IF((SUM('Раздел 2'!AN49:AN49)&lt;=SUM('Раздел 2'!AN47:AN47)),"","Неверно!")</f>
      </c>
      <c r="B632" s="170" t="s">
        <v>425</v>
      </c>
      <c r="C632" s="168" t="s">
        <v>458</v>
      </c>
      <c r="D632" s="168" t="s">
        <v>427</v>
      </c>
      <c r="E632" s="167" t="str">
        <f>CONCATENATE(SUM('Раздел 2'!AN49:AN49),"&lt;=",SUM('Раздел 2'!AN47:AN47))</f>
        <v>0&lt;=0</v>
      </c>
      <c r="F632" s="167"/>
    </row>
    <row r="633" spans="1:6" ht="12.75">
      <c r="A633" s="169">
        <f>IF((SUM('Раздел 2'!F49:F49)&lt;=SUM('Раздел 2'!F47:F47)),"","Неверно!")</f>
      </c>
      <c r="B633" s="170" t="s">
        <v>425</v>
      </c>
      <c r="C633" s="168" t="s">
        <v>459</v>
      </c>
      <c r="D633" s="168" t="s">
        <v>427</v>
      </c>
      <c r="E633" s="167" t="str">
        <f>CONCATENATE(SUM('Раздел 2'!F49:F49),"&lt;=",SUM('Раздел 2'!F47:F47))</f>
        <v>0&lt;=0</v>
      </c>
      <c r="F633" s="167"/>
    </row>
    <row r="634" spans="1:6" ht="12.75">
      <c r="A634" s="169">
        <f>IF((SUM('Раздел 2'!G49:G49)&lt;=SUM('Раздел 2'!G47:G47)),"","Неверно!")</f>
      </c>
      <c r="B634" s="170" t="s">
        <v>425</v>
      </c>
      <c r="C634" s="168" t="s">
        <v>460</v>
      </c>
      <c r="D634" s="168" t="s">
        <v>427</v>
      </c>
      <c r="E634" s="167" t="str">
        <f>CONCATENATE(SUM('Раздел 2'!G49:G49),"&lt;=",SUM('Раздел 2'!G47:G47))</f>
        <v>2&lt;=7</v>
      </c>
      <c r="F634" s="167"/>
    </row>
    <row r="635" spans="1:6" ht="12.75">
      <c r="A635" s="169">
        <f>IF((SUM('Раздел 2'!H49:H49)&lt;=SUM('Раздел 2'!H47:H47)),"","Неверно!")</f>
      </c>
      <c r="B635" s="170" t="s">
        <v>425</v>
      </c>
      <c r="C635" s="168" t="s">
        <v>461</v>
      </c>
      <c r="D635" s="168" t="s">
        <v>427</v>
      </c>
      <c r="E635" s="167" t="str">
        <f>CONCATENATE(SUM('Раздел 2'!H49:H49),"&lt;=",SUM('Раздел 2'!H47:H47))</f>
        <v>0&lt;=0</v>
      </c>
      <c r="F635" s="167"/>
    </row>
    <row r="636" spans="1:6" ht="12.75">
      <c r="A636" s="169">
        <f>IF((SUM('Раздел 2'!I49:I49)&lt;=SUM('Раздел 2'!I47:I47)),"","Неверно!")</f>
      </c>
      <c r="B636" s="170" t="s">
        <v>425</v>
      </c>
      <c r="C636" s="168" t="s">
        <v>462</v>
      </c>
      <c r="D636" s="168" t="s">
        <v>427</v>
      </c>
      <c r="E636" s="167" t="str">
        <f>CONCATENATE(SUM('Раздел 2'!I49:I49),"&lt;=",SUM('Раздел 2'!I47:I47))</f>
        <v>0&lt;=0</v>
      </c>
      <c r="F636" s="167"/>
    </row>
    <row r="637" spans="1:6" ht="12.75">
      <c r="A637" s="169">
        <f>IF((SUM('Раздел 2'!J49:J49)&lt;=SUM('Раздел 2'!J47:J47)),"","Неверно!")</f>
      </c>
      <c r="B637" s="170" t="s">
        <v>425</v>
      </c>
      <c r="C637" s="168" t="s">
        <v>463</v>
      </c>
      <c r="D637" s="168" t="s">
        <v>427</v>
      </c>
      <c r="E637" s="167" t="str">
        <f>CONCATENATE(SUM('Раздел 2'!J49:J49),"&lt;=",SUM('Раздел 2'!J47:J47))</f>
        <v>0&lt;=0</v>
      </c>
      <c r="F637" s="167"/>
    </row>
    <row r="638" spans="1:6" ht="12.75">
      <c r="A638" s="169">
        <f>IF((SUM('Раздел 2'!K49:K49)&lt;=SUM('Раздел 2'!K47:K47)),"","Неверно!")</f>
      </c>
      <c r="B638" s="170" t="s">
        <v>425</v>
      </c>
      <c r="C638" s="168" t="s">
        <v>464</v>
      </c>
      <c r="D638" s="168" t="s">
        <v>427</v>
      </c>
      <c r="E638" s="167" t="str">
        <f>CONCATENATE(SUM('Раздел 2'!K49:K49),"&lt;=",SUM('Раздел 2'!K47:K47))</f>
        <v>0&lt;=3</v>
      </c>
      <c r="F638" s="167"/>
    </row>
    <row r="639" spans="1:6" ht="12.75">
      <c r="A639" s="169">
        <f>IF((SUM('Раздел 3'!K67:K67)&lt;=SUM('Раздел 2'!C47:C47)),"","Неверно!")</f>
      </c>
      <c r="B639" s="170" t="s">
        <v>465</v>
      </c>
      <c r="C639" s="168" t="s">
        <v>466</v>
      </c>
      <c r="D639" s="168" t="s">
        <v>467</v>
      </c>
      <c r="E639" s="167" t="str">
        <f>CONCATENATE(SUM('Раздел 3'!K67:K67),"&lt;=",SUM('Раздел 2'!C47:C47))</f>
        <v>0&lt;=7</v>
      </c>
      <c r="F639" s="167"/>
    </row>
    <row r="640" spans="1:6" ht="12.75">
      <c r="A640" s="169">
        <f>IF((SUM('Раздел 2'!C48:C48)&lt;=SUM('Раздел 2'!C47:C47)),"","Неверно!")</f>
      </c>
      <c r="B640" s="170" t="s">
        <v>468</v>
      </c>
      <c r="C640" s="168" t="s">
        <v>469</v>
      </c>
      <c r="D640" s="168" t="s">
        <v>470</v>
      </c>
      <c r="E640" s="167" t="str">
        <f>CONCATENATE(SUM('Раздел 2'!C48:C48),"&lt;=",SUM('Раздел 2'!C47:C47))</f>
        <v>0&lt;=7</v>
      </c>
      <c r="F640" s="167"/>
    </row>
    <row r="641" spans="1:6" ht="12.75">
      <c r="A641" s="169">
        <f>IF((SUM('Раздел 2'!L48:L48)&lt;=SUM('Раздел 2'!L47:L47)),"","Неверно!")</f>
      </c>
      <c r="B641" s="170" t="s">
        <v>468</v>
      </c>
      <c r="C641" s="168" t="s">
        <v>471</v>
      </c>
      <c r="D641" s="168" t="s">
        <v>470</v>
      </c>
      <c r="E641" s="167" t="str">
        <f>CONCATENATE(SUM('Раздел 2'!L48:L48),"&lt;=",SUM('Раздел 2'!L47:L47))</f>
        <v>0&lt;=2</v>
      </c>
      <c r="F641" s="167"/>
    </row>
    <row r="642" spans="1:6" ht="12.75">
      <c r="A642" s="169">
        <f>IF((SUM('Раздел 2'!M48:M48)&lt;=SUM('Раздел 2'!M47:M47)),"","Неверно!")</f>
      </c>
      <c r="B642" s="170" t="s">
        <v>468</v>
      </c>
      <c r="C642" s="168" t="s">
        <v>472</v>
      </c>
      <c r="D642" s="168" t="s">
        <v>470</v>
      </c>
      <c r="E642" s="167" t="str">
        <f>CONCATENATE(SUM('Раздел 2'!M48:M48),"&lt;=",SUM('Раздел 2'!M47:M47))</f>
        <v>0&lt;=2</v>
      </c>
      <c r="F642" s="167"/>
    </row>
    <row r="643" spans="1:6" ht="12.75">
      <c r="A643" s="169">
        <f>IF((SUM('Раздел 2'!N48:N48)&lt;=SUM('Раздел 2'!N47:N47)),"","Неверно!")</f>
      </c>
      <c r="B643" s="170" t="s">
        <v>468</v>
      </c>
      <c r="C643" s="168" t="s">
        <v>918</v>
      </c>
      <c r="D643" s="168" t="s">
        <v>470</v>
      </c>
      <c r="E643" s="167" t="str">
        <f>CONCATENATE(SUM('Раздел 2'!N48:N48),"&lt;=",SUM('Раздел 2'!N47:N47))</f>
        <v>0&lt;=0</v>
      </c>
      <c r="F643" s="167"/>
    </row>
    <row r="644" spans="1:6" ht="12.75">
      <c r="A644" s="169">
        <f>IF((SUM('Раздел 2'!O48:O48)&lt;=SUM('Раздел 2'!O47:O47)),"","Неверно!")</f>
      </c>
      <c r="B644" s="170" t="s">
        <v>468</v>
      </c>
      <c r="C644" s="168" t="s">
        <v>919</v>
      </c>
      <c r="D644" s="168" t="s">
        <v>470</v>
      </c>
      <c r="E644" s="167" t="str">
        <f>CONCATENATE(SUM('Раздел 2'!O48:O48),"&lt;=",SUM('Раздел 2'!O47:O47))</f>
        <v>0&lt;=0</v>
      </c>
      <c r="F644" s="167"/>
    </row>
    <row r="645" spans="1:6" ht="12.75">
      <c r="A645" s="169">
        <f>IF((SUM('Раздел 2'!P48:P48)&lt;=SUM('Раздел 2'!P47:P47)),"","Неверно!")</f>
      </c>
      <c r="B645" s="170" t="s">
        <v>468</v>
      </c>
      <c r="C645" s="168" t="s">
        <v>920</v>
      </c>
      <c r="D645" s="168" t="s">
        <v>470</v>
      </c>
      <c r="E645" s="167" t="str">
        <f>CONCATENATE(SUM('Раздел 2'!P48:P48),"&lt;=",SUM('Раздел 2'!P47:P47))</f>
        <v>0&lt;=0</v>
      </c>
      <c r="F645" s="167"/>
    </row>
    <row r="646" spans="1:6" ht="12.75">
      <c r="A646" s="169">
        <f>IF((SUM('Раздел 2'!Q48:Q48)&lt;=SUM('Раздел 2'!Q47:Q47)),"","Неверно!")</f>
      </c>
      <c r="B646" s="170" t="s">
        <v>468</v>
      </c>
      <c r="C646" s="168" t="s">
        <v>921</v>
      </c>
      <c r="D646" s="168" t="s">
        <v>470</v>
      </c>
      <c r="E646" s="167" t="str">
        <f>CONCATENATE(SUM('Раздел 2'!Q48:Q48),"&lt;=",SUM('Раздел 2'!Q47:Q47))</f>
        <v>0&lt;=0</v>
      </c>
      <c r="F646" s="167"/>
    </row>
    <row r="647" spans="1:6" ht="12.75">
      <c r="A647" s="169">
        <f>IF((SUM('Раздел 2'!R48:R48)&lt;=SUM('Раздел 2'!R47:R47)),"","Неверно!")</f>
      </c>
      <c r="B647" s="170" t="s">
        <v>468</v>
      </c>
      <c r="C647" s="168" t="s">
        <v>922</v>
      </c>
      <c r="D647" s="168" t="s">
        <v>470</v>
      </c>
      <c r="E647" s="167" t="str">
        <f>CONCATENATE(SUM('Раздел 2'!R48:R48),"&lt;=",SUM('Раздел 2'!R47:R47))</f>
        <v>0&lt;=0</v>
      </c>
      <c r="F647" s="167"/>
    </row>
    <row r="648" spans="1:6" ht="12.75">
      <c r="A648" s="169">
        <f>IF((SUM('Раздел 2'!S48:S48)&lt;=SUM('Раздел 2'!S47:S47)),"","Неверно!")</f>
      </c>
      <c r="B648" s="170" t="s">
        <v>468</v>
      </c>
      <c r="C648" s="168" t="s">
        <v>923</v>
      </c>
      <c r="D648" s="168" t="s">
        <v>470</v>
      </c>
      <c r="E648" s="167" t="str">
        <f>CONCATENATE(SUM('Раздел 2'!S48:S48),"&lt;=",SUM('Раздел 2'!S47:S47))</f>
        <v>0&lt;=0</v>
      </c>
      <c r="F648" s="167"/>
    </row>
    <row r="649" spans="1:6" ht="12.75">
      <c r="A649" s="169">
        <f>IF((SUM('Раздел 2'!T48:T48)&lt;=SUM('Раздел 2'!T47:T47)),"","Неверно!")</f>
      </c>
      <c r="B649" s="170" t="s">
        <v>468</v>
      </c>
      <c r="C649" s="168" t="s">
        <v>924</v>
      </c>
      <c r="D649" s="168" t="s">
        <v>470</v>
      </c>
      <c r="E649" s="167" t="str">
        <f>CONCATENATE(SUM('Раздел 2'!T48:T48),"&lt;=",SUM('Раздел 2'!T47:T47))</f>
        <v>0&lt;=0</v>
      </c>
      <c r="F649" s="167"/>
    </row>
    <row r="650" spans="1:6" ht="12.75">
      <c r="A650" s="169">
        <f>IF((SUM('Раздел 2'!U48:U48)&lt;=SUM('Раздел 2'!U47:U47)),"","Неверно!")</f>
      </c>
      <c r="B650" s="170" t="s">
        <v>468</v>
      </c>
      <c r="C650" s="168" t="s">
        <v>925</v>
      </c>
      <c r="D650" s="168" t="s">
        <v>470</v>
      </c>
      <c r="E650" s="167" t="str">
        <f>CONCATENATE(SUM('Раздел 2'!U48:U48),"&lt;=",SUM('Раздел 2'!U47:U47))</f>
        <v>0&lt;=0</v>
      </c>
      <c r="F650" s="167"/>
    </row>
    <row r="651" spans="1:6" ht="12.75">
      <c r="A651" s="169">
        <f>IF((SUM('Раздел 2'!D48:D48)&lt;=SUM('Раздел 2'!D47:D47)),"","Неверно!")</f>
      </c>
      <c r="B651" s="170" t="s">
        <v>468</v>
      </c>
      <c r="C651" s="168" t="s">
        <v>926</v>
      </c>
      <c r="D651" s="168" t="s">
        <v>470</v>
      </c>
      <c r="E651" s="167" t="str">
        <f>CONCATENATE(SUM('Раздел 2'!D48:D48),"&lt;=",SUM('Раздел 2'!D47:D47))</f>
        <v>0&lt;=0</v>
      </c>
      <c r="F651" s="167"/>
    </row>
    <row r="652" spans="1:6" ht="12.75">
      <c r="A652" s="169">
        <f>IF((SUM('Раздел 2'!V48:V48)&lt;=SUM('Раздел 2'!V47:V47)),"","Неверно!")</f>
      </c>
      <c r="B652" s="170" t="s">
        <v>468</v>
      </c>
      <c r="C652" s="168" t="s">
        <v>927</v>
      </c>
      <c r="D652" s="168" t="s">
        <v>470</v>
      </c>
      <c r="E652" s="167" t="str">
        <f>CONCATENATE(SUM('Раздел 2'!V48:V48),"&lt;=",SUM('Раздел 2'!V47:V47))</f>
        <v>0&lt;=0</v>
      </c>
      <c r="F652" s="167"/>
    </row>
    <row r="653" spans="1:6" ht="12.75">
      <c r="A653" s="169">
        <f>IF((SUM('Раздел 2'!W48:W48)&lt;=SUM('Раздел 2'!W47:W47)),"","Неверно!")</f>
      </c>
      <c r="B653" s="170" t="s">
        <v>468</v>
      </c>
      <c r="C653" s="168" t="s">
        <v>928</v>
      </c>
      <c r="D653" s="168" t="s">
        <v>470</v>
      </c>
      <c r="E653" s="167" t="str">
        <f>CONCATENATE(SUM('Раздел 2'!W48:W48),"&lt;=",SUM('Раздел 2'!W47:W47))</f>
        <v>0&lt;=0</v>
      </c>
      <c r="F653" s="167"/>
    </row>
    <row r="654" spans="1:6" ht="12.75">
      <c r="A654" s="169">
        <f>IF((SUM('Раздел 2'!X48:X48)&lt;=SUM('Раздел 2'!X47:X47)),"","Неверно!")</f>
      </c>
      <c r="B654" s="170" t="s">
        <v>468</v>
      </c>
      <c r="C654" s="168" t="s">
        <v>929</v>
      </c>
      <c r="D654" s="168" t="s">
        <v>470</v>
      </c>
      <c r="E654" s="167" t="str">
        <f>CONCATENATE(SUM('Раздел 2'!X48:X48),"&lt;=",SUM('Раздел 2'!X47:X47))</f>
        <v>0&lt;=0</v>
      </c>
      <c r="F654" s="167"/>
    </row>
    <row r="655" spans="1:6" ht="12.75">
      <c r="A655" s="169">
        <f>IF((SUM('Раздел 2'!Y48:Y48)&lt;=SUM('Раздел 2'!Y47:Y47)),"","Неверно!")</f>
      </c>
      <c r="B655" s="170" t="s">
        <v>468</v>
      </c>
      <c r="C655" s="168" t="s">
        <v>930</v>
      </c>
      <c r="D655" s="168" t="s">
        <v>470</v>
      </c>
      <c r="E655" s="167" t="str">
        <f>CONCATENATE(SUM('Раздел 2'!Y48:Y48),"&lt;=",SUM('Раздел 2'!Y47:Y47))</f>
        <v>0&lt;=0</v>
      </c>
      <c r="F655" s="167"/>
    </row>
    <row r="656" spans="1:6" ht="12.75">
      <c r="A656" s="169">
        <f>IF((SUM('Раздел 2'!Z48:Z48)&lt;=SUM('Раздел 2'!Z47:Z47)),"","Неверно!")</f>
      </c>
      <c r="B656" s="170" t="s">
        <v>468</v>
      </c>
      <c r="C656" s="168" t="s">
        <v>931</v>
      </c>
      <c r="D656" s="168" t="s">
        <v>470</v>
      </c>
      <c r="E656" s="167" t="str">
        <f>CONCATENATE(SUM('Раздел 2'!Z48:Z48),"&lt;=",SUM('Раздел 2'!Z47:Z47))</f>
        <v>0&lt;=0</v>
      </c>
      <c r="F656" s="167"/>
    </row>
    <row r="657" spans="1:6" ht="12.75">
      <c r="A657" s="169">
        <f>IF((SUM('Раздел 2'!AA48:AA48)&lt;=SUM('Раздел 2'!AA47:AA47)),"","Неверно!")</f>
      </c>
      <c r="B657" s="170" t="s">
        <v>468</v>
      </c>
      <c r="C657" s="168" t="s">
        <v>932</v>
      </c>
      <c r="D657" s="168" t="s">
        <v>470</v>
      </c>
      <c r="E657" s="167" t="str">
        <f>CONCATENATE(SUM('Раздел 2'!AA48:AA48),"&lt;=",SUM('Раздел 2'!AA47:AA47))</f>
        <v>0&lt;=0</v>
      </c>
      <c r="F657" s="167"/>
    </row>
    <row r="658" spans="1:6" ht="12.75">
      <c r="A658" s="169">
        <f>IF((SUM('Раздел 2'!AB48:AB48)&lt;=SUM('Раздел 2'!AB47:AB47)),"","Неверно!")</f>
      </c>
      <c r="B658" s="170" t="s">
        <v>468</v>
      </c>
      <c r="C658" s="168" t="s">
        <v>933</v>
      </c>
      <c r="D658" s="168" t="s">
        <v>470</v>
      </c>
      <c r="E658" s="167" t="str">
        <f>CONCATENATE(SUM('Раздел 2'!AB48:AB48),"&lt;=",SUM('Раздел 2'!AB47:AB47))</f>
        <v>0&lt;=0</v>
      </c>
      <c r="F658" s="167"/>
    </row>
    <row r="659" spans="1:6" ht="12.75">
      <c r="A659" s="169">
        <f>IF((SUM('Раздел 2'!AC48:AC48)&lt;=SUM('Раздел 2'!AC47:AC47)),"","Неверно!")</f>
      </c>
      <c r="B659" s="170" t="s">
        <v>468</v>
      </c>
      <c r="C659" s="168" t="s">
        <v>934</v>
      </c>
      <c r="D659" s="168" t="s">
        <v>470</v>
      </c>
      <c r="E659" s="167" t="str">
        <f>CONCATENATE(SUM('Раздел 2'!AC48:AC48),"&lt;=",SUM('Раздел 2'!AC47:AC47))</f>
        <v>0&lt;=0</v>
      </c>
      <c r="F659" s="167"/>
    </row>
    <row r="660" spans="1:6" ht="12.75">
      <c r="A660" s="169">
        <f>IF((SUM('Раздел 2'!AD48:AD48)&lt;=SUM('Раздел 2'!AD47:AD47)),"","Неверно!")</f>
      </c>
      <c r="B660" s="170" t="s">
        <v>468</v>
      </c>
      <c r="C660" s="168" t="s">
        <v>935</v>
      </c>
      <c r="D660" s="168" t="s">
        <v>470</v>
      </c>
      <c r="E660" s="167" t="str">
        <f>CONCATENATE(SUM('Раздел 2'!AD48:AD48),"&lt;=",SUM('Раздел 2'!AD47:AD47))</f>
        <v>0&lt;=0</v>
      </c>
      <c r="F660" s="167"/>
    </row>
    <row r="661" spans="1:6" ht="12.75">
      <c r="A661" s="169">
        <f>IF((SUM('Раздел 2'!AE48:AE48)&lt;=SUM('Раздел 2'!AE47:AE47)),"","Неверно!")</f>
      </c>
      <c r="B661" s="170" t="s">
        <v>468</v>
      </c>
      <c r="C661" s="168" t="s">
        <v>936</v>
      </c>
      <c r="D661" s="168" t="s">
        <v>470</v>
      </c>
      <c r="E661" s="167" t="str">
        <f>CONCATENATE(SUM('Раздел 2'!AE48:AE48),"&lt;=",SUM('Раздел 2'!AE47:AE47))</f>
        <v>0&lt;=0</v>
      </c>
      <c r="F661" s="167"/>
    </row>
    <row r="662" spans="1:6" ht="12.75">
      <c r="A662" s="169">
        <f>IF((SUM('Раздел 2'!E48:E48)&lt;=SUM('Раздел 2'!E47:E47)),"","Неверно!")</f>
      </c>
      <c r="B662" s="170" t="s">
        <v>468</v>
      </c>
      <c r="C662" s="168" t="s">
        <v>937</v>
      </c>
      <c r="D662" s="168" t="s">
        <v>470</v>
      </c>
      <c r="E662" s="167" t="str">
        <f>CONCATENATE(SUM('Раздел 2'!E48:E48),"&lt;=",SUM('Раздел 2'!E47:E47))</f>
        <v>0&lt;=0</v>
      </c>
      <c r="F662" s="167"/>
    </row>
    <row r="663" spans="1:6" ht="12.75">
      <c r="A663" s="169">
        <f>IF((SUM('Раздел 2'!AF48:AF48)&lt;=SUM('Раздел 2'!AF47:AF47)),"","Неверно!")</f>
      </c>
      <c r="B663" s="170" t="s">
        <v>468</v>
      </c>
      <c r="C663" s="168" t="s">
        <v>938</v>
      </c>
      <c r="D663" s="168" t="s">
        <v>470</v>
      </c>
      <c r="E663" s="167" t="str">
        <f>CONCATENATE(SUM('Раздел 2'!AF48:AF48),"&lt;=",SUM('Раздел 2'!AF47:AF47))</f>
        <v>0&lt;=0</v>
      </c>
      <c r="F663" s="167"/>
    </row>
    <row r="664" spans="1:6" ht="12.75">
      <c r="A664" s="169">
        <f>IF((SUM('Раздел 2'!AG48:AG48)&lt;=SUM('Раздел 2'!AG47:AG47)),"","Неверно!")</f>
      </c>
      <c r="B664" s="170" t="s">
        <v>468</v>
      </c>
      <c r="C664" s="168" t="s">
        <v>939</v>
      </c>
      <c r="D664" s="168" t="s">
        <v>470</v>
      </c>
      <c r="E664" s="167" t="str">
        <f>CONCATENATE(SUM('Раздел 2'!AG48:AG48),"&lt;=",SUM('Раздел 2'!AG47:AG47))</f>
        <v>0&lt;=0</v>
      </c>
      <c r="F664" s="167"/>
    </row>
    <row r="665" spans="1:6" ht="12.75">
      <c r="A665" s="169">
        <f>IF((SUM('Раздел 2'!AH48:AH48)&lt;=SUM('Раздел 2'!AH47:AH47)),"","Неверно!")</f>
      </c>
      <c r="B665" s="170" t="s">
        <v>468</v>
      </c>
      <c r="C665" s="168" t="s">
        <v>940</v>
      </c>
      <c r="D665" s="168" t="s">
        <v>470</v>
      </c>
      <c r="E665" s="167" t="str">
        <f>CONCATENATE(SUM('Раздел 2'!AH48:AH48),"&lt;=",SUM('Раздел 2'!AH47:AH47))</f>
        <v>0&lt;=0</v>
      </c>
      <c r="F665" s="167"/>
    </row>
    <row r="666" spans="1:6" ht="12.75">
      <c r="A666" s="169">
        <f>IF((SUM('Раздел 2'!AI48:AI48)&lt;=SUM('Раздел 2'!AI47:AI47)),"","Неверно!")</f>
      </c>
      <c r="B666" s="170" t="s">
        <v>468</v>
      </c>
      <c r="C666" s="168" t="s">
        <v>941</v>
      </c>
      <c r="D666" s="168" t="s">
        <v>470</v>
      </c>
      <c r="E666" s="167" t="str">
        <f>CONCATENATE(SUM('Раздел 2'!AI48:AI48),"&lt;=",SUM('Раздел 2'!AI47:AI47))</f>
        <v>0&lt;=0</v>
      </c>
      <c r="F666" s="167"/>
    </row>
    <row r="667" spans="1:6" ht="12.75">
      <c r="A667" s="169">
        <f>IF((SUM('Раздел 2'!AJ48:AJ48)&lt;=SUM('Раздел 2'!AJ47:AJ47)),"","Неверно!")</f>
      </c>
      <c r="B667" s="170" t="s">
        <v>468</v>
      </c>
      <c r="C667" s="168" t="s">
        <v>942</v>
      </c>
      <c r="D667" s="168" t="s">
        <v>470</v>
      </c>
      <c r="E667" s="167" t="str">
        <f>CONCATENATE(SUM('Раздел 2'!AJ48:AJ48),"&lt;=",SUM('Раздел 2'!AJ47:AJ47))</f>
        <v>0&lt;=0</v>
      </c>
      <c r="F667" s="167"/>
    </row>
    <row r="668" spans="1:6" ht="12.75">
      <c r="A668" s="169">
        <f>IF((SUM('Раздел 2'!AK48:AK48)&lt;=SUM('Раздел 2'!AK47:AK47)),"","Неверно!")</f>
      </c>
      <c r="B668" s="170" t="s">
        <v>468</v>
      </c>
      <c r="C668" s="168" t="s">
        <v>943</v>
      </c>
      <c r="D668" s="168" t="s">
        <v>470</v>
      </c>
      <c r="E668" s="167" t="str">
        <f>CONCATENATE(SUM('Раздел 2'!AK48:AK48),"&lt;=",SUM('Раздел 2'!AK47:AK47))</f>
        <v>0&lt;=0</v>
      </c>
      <c r="F668" s="167"/>
    </row>
    <row r="669" spans="1:6" ht="12.75">
      <c r="A669" s="169">
        <f>IF((SUM('Раздел 2'!AL48:AL48)&lt;=SUM('Раздел 2'!AL47:AL47)),"","Неверно!")</f>
      </c>
      <c r="B669" s="170" t="s">
        <v>468</v>
      </c>
      <c r="C669" s="168" t="s">
        <v>944</v>
      </c>
      <c r="D669" s="168" t="s">
        <v>470</v>
      </c>
      <c r="E669" s="167" t="str">
        <f>CONCATENATE(SUM('Раздел 2'!AL48:AL48),"&lt;=",SUM('Раздел 2'!AL47:AL47))</f>
        <v>0&lt;=0</v>
      </c>
      <c r="F669" s="167"/>
    </row>
    <row r="670" spans="1:6" ht="12.75">
      <c r="A670" s="169">
        <f>IF((SUM('Раздел 2'!AM48:AM48)&lt;=SUM('Раздел 2'!AM47:AM47)),"","Неверно!")</f>
      </c>
      <c r="B670" s="170" t="s">
        <v>468</v>
      </c>
      <c r="C670" s="168" t="s">
        <v>945</v>
      </c>
      <c r="D670" s="168" t="s">
        <v>470</v>
      </c>
      <c r="E670" s="167" t="str">
        <f>CONCATENATE(SUM('Раздел 2'!AM48:AM48),"&lt;=",SUM('Раздел 2'!AM47:AM47))</f>
        <v>0&lt;=7</v>
      </c>
      <c r="F670" s="167"/>
    </row>
    <row r="671" spans="1:6" ht="12.75">
      <c r="A671" s="169">
        <f>IF((SUM('Раздел 2'!AN48:AN48)&lt;=SUM('Раздел 2'!AN47:AN47)),"","Неверно!")</f>
      </c>
      <c r="B671" s="170" t="s">
        <v>468</v>
      </c>
      <c r="C671" s="168" t="s">
        <v>946</v>
      </c>
      <c r="D671" s="168" t="s">
        <v>470</v>
      </c>
      <c r="E671" s="167" t="str">
        <f>CONCATENATE(SUM('Раздел 2'!AN48:AN48),"&lt;=",SUM('Раздел 2'!AN47:AN47))</f>
        <v>0&lt;=0</v>
      </c>
      <c r="F671" s="167"/>
    </row>
    <row r="672" spans="1:6" ht="12.75">
      <c r="A672" s="169">
        <f>IF((SUM('Раздел 2'!F48:F48)&lt;=SUM('Раздел 2'!F47:F47)),"","Неверно!")</f>
      </c>
      <c r="B672" s="170" t="s">
        <v>468</v>
      </c>
      <c r="C672" s="168" t="s">
        <v>947</v>
      </c>
      <c r="D672" s="168" t="s">
        <v>470</v>
      </c>
      <c r="E672" s="167" t="str">
        <f>CONCATENATE(SUM('Раздел 2'!F48:F48),"&lt;=",SUM('Раздел 2'!F47:F47))</f>
        <v>0&lt;=0</v>
      </c>
      <c r="F672" s="167"/>
    </row>
    <row r="673" spans="1:6" ht="12.75">
      <c r="A673" s="169">
        <f>IF((SUM('Раздел 2'!G48:G48)&lt;=SUM('Раздел 2'!G47:G47)),"","Неверно!")</f>
      </c>
      <c r="B673" s="170" t="s">
        <v>468</v>
      </c>
      <c r="C673" s="168" t="s">
        <v>948</v>
      </c>
      <c r="D673" s="168" t="s">
        <v>470</v>
      </c>
      <c r="E673" s="167" t="str">
        <f>CONCATENATE(SUM('Раздел 2'!G48:G48),"&lt;=",SUM('Раздел 2'!G47:G47))</f>
        <v>0&lt;=7</v>
      </c>
      <c r="F673" s="167"/>
    </row>
    <row r="674" spans="1:6" ht="12.75">
      <c r="A674" s="169">
        <f>IF((SUM('Раздел 2'!H48:H48)&lt;=SUM('Раздел 2'!H47:H47)),"","Неверно!")</f>
      </c>
      <c r="B674" s="170" t="s">
        <v>468</v>
      </c>
      <c r="C674" s="168" t="s">
        <v>949</v>
      </c>
      <c r="D674" s="168" t="s">
        <v>470</v>
      </c>
      <c r="E674" s="167" t="str">
        <f>CONCATENATE(SUM('Раздел 2'!H48:H48),"&lt;=",SUM('Раздел 2'!H47:H47))</f>
        <v>0&lt;=0</v>
      </c>
      <c r="F674" s="167"/>
    </row>
    <row r="675" spans="1:6" ht="12.75">
      <c r="A675" s="169">
        <f>IF((SUM('Раздел 2'!I48:I48)&lt;=SUM('Раздел 2'!I47:I47)),"","Неверно!")</f>
      </c>
      <c r="B675" s="170" t="s">
        <v>468</v>
      </c>
      <c r="C675" s="168" t="s">
        <v>950</v>
      </c>
      <c r="D675" s="168" t="s">
        <v>470</v>
      </c>
      <c r="E675" s="167" t="str">
        <f>CONCATENATE(SUM('Раздел 2'!I48:I48),"&lt;=",SUM('Раздел 2'!I47:I47))</f>
        <v>0&lt;=0</v>
      </c>
      <c r="F675" s="167"/>
    </row>
    <row r="676" spans="1:6" ht="12.75">
      <c r="A676" s="169">
        <f>IF((SUM('Раздел 2'!J48:J48)&lt;=SUM('Раздел 2'!J47:J47)),"","Неверно!")</f>
      </c>
      <c r="B676" s="170" t="s">
        <v>468</v>
      </c>
      <c r="C676" s="168" t="s">
        <v>951</v>
      </c>
      <c r="D676" s="168" t="s">
        <v>470</v>
      </c>
      <c r="E676" s="167" t="str">
        <f>CONCATENATE(SUM('Раздел 2'!J48:J48),"&lt;=",SUM('Раздел 2'!J47:J47))</f>
        <v>0&lt;=0</v>
      </c>
      <c r="F676" s="167"/>
    </row>
    <row r="677" spans="1:6" ht="12.75">
      <c r="A677" s="169">
        <f>IF((SUM('Раздел 2'!K48:K48)&lt;=SUM('Раздел 2'!K47:K47)),"","Неверно!")</f>
      </c>
      <c r="B677" s="170" t="s">
        <v>468</v>
      </c>
      <c r="C677" s="168" t="s">
        <v>952</v>
      </c>
      <c r="D677" s="168" t="s">
        <v>470</v>
      </c>
      <c r="E677" s="167" t="str">
        <f>CONCATENATE(SUM('Раздел 2'!K48:K48),"&lt;=",SUM('Раздел 2'!K47:K47))</f>
        <v>0&lt;=3</v>
      </c>
      <c r="F677" s="167"/>
    </row>
    <row r="678" spans="1:6" ht="12.75">
      <c r="A678" s="169">
        <f>IF((SUM('Раздел 3'!K24:K24)&lt;=SUM('Раздел 2'!C11:C11)),"","Неверно!")</f>
      </c>
      <c r="B678" s="170" t="s">
        <v>953</v>
      </c>
      <c r="C678" s="168" t="s">
        <v>954</v>
      </c>
      <c r="D678" s="168" t="s">
        <v>955</v>
      </c>
      <c r="E678" s="167" t="str">
        <f>CONCATENATE(SUM('Раздел 3'!K24:K24),"&lt;=",SUM('Раздел 2'!C11:C11))</f>
        <v>0&lt;=0</v>
      </c>
      <c r="F678" s="167"/>
    </row>
    <row r="679" spans="1:6" ht="38.25">
      <c r="A679" s="169">
        <f>IF(((SUM('Раздел 3'!C36:C39)&gt;0)*(SUM('Раздел 3'!C35:C35)&gt;0))+((SUM('Раздел 3'!C36:C39)=0)*(SUM('Раздел 3'!C35:C35)=0)),"","Неверно!")</f>
      </c>
      <c r="B679" s="170" t="s">
        <v>956</v>
      </c>
      <c r="C679" s="168" t="s">
        <v>957</v>
      </c>
      <c r="D679" s="168" t="s">
        <v>958</v>
      </c>
      <c r="E679" s="167" t="str">
        <f>CONCATENATE("(",SUM('Раздел 3'!C36:C39),"&gt;",0," И ",SUM('Раздел 3'!C35:C35),"&gt;",0,")"," ИЛИ ","(",SUM('Раздел 3'!C36:C39),"=",0," И ",SUM('Раздел 3'!C35:C35),"=",0,")")</f>
        <v>(0&gt;0 И 0&gt;0) ИЛИ (0=0 И 0=0)</v>
      </c>
      <c r="F679" s="167"/>
    </row>
    <row r="680" spans="1:6" ht="38.25">
      <c r="A680" s="169">
        <f>IF(((SUM('Раздел 3'!L36:L39)&gt;0)*(SUM('Раздел 3'!L35:L35)&gt;0))+((SUM('Раздел 3'!L36:L39)=0)*(SUM('Раздел 3'!L35:L35)=0)),"","Неверно!")</f>
      </c>
      <c r="B680" s="170" t="s">
        <v>956</v>
      </c>
      <c r="C680" s="168" t="s">
        <v>959</v>
      </c>
      <c r="D680" s="168" t="s">
        <v>958</v>
      </c>
      <c r="E680" s="167" t="str">
        <f>CONCATENATE("(",SUM('Раздел 3'!L36:L39),"&gt;",0," И ",SUM('Раздел 3'!L35:L35),"&gt;",0,")"," ИЛИ ","(",SUM('Раздел 3'!L36:L39),"=",0," И ",SUM('Раздел 3'!L35:L35),"=",0,")")</f>
        <v>(0&gt;0 И 0&gt;0) ИЛИ (0=0 И 0=0)</v>
      </c>
      <c r="F680" s="167"/>
    </row>
    <row r="681" spans="1:6" ht="38.25">
      <c r="A681" s="169">
        <f>IF(((SUM('Раздел 3'!M36:M39)&gt;0)*(SUM('Раздел 3'!M35:M35)&gt;0))+((SUM('Раздел 3'!M36:M39)=0)*(SUM('Раздел 3'!M35:M35)=0)),"","Неверно!")</f>
      </c>
      <c r="B681" s="170" t="s">
        <v>956</v>
      </c>
      <c r="C681" s="168" t="s">
        <v>960</v>
      </c>
      <c r="D681" s="168" t="s">
        <v>958</v>
      </c>
      <c r="E681" s="167" t="str">
        <f>CONCATENATE("(",SUM('Раздел 3'!M36:M39),"&gt;",0," И ",SUM('Раздел 3'!M35:M35),"&gt;",0,")"," ИЛИ ","(",SUM('Раздел 3'!M36:M39),"=",0," И ",SUM('Раздел 3'!M35:M35),"=",0,")")</f>
        <v>(0&gt;0 И 0&gt;0) ИЛИ (0=0 И 0=0)</v>
      </c>
      <c r="F681" s="167"/>
    </row>
    <row r="682" spans="1:6" ht="38.25">
      <c r="A682" s="169">
        <f>IF(((SUM('Раздел 3'!D36:D39)&gt;0)*(SUM('Раздел 3'!D35:D35)&gt;0))+((SUM('Раздел 3'!D36:D39)=0)*(SUM('Раздел 3'!D35:D35)=0)),"","Неверно!")</f>
      </c>
      <c r="B682" s="170" t="s">
        <v>956</v>
      </c>
      <c r="C682" s="168" t="s">
        <v>961</v>
      </c>
      <c r="D682" s="168" t="s">
        <v>958</v>
      </c>
      <c r="E682" s="167" t="str">
        <f>CONCATENATE("(",SUM('Раздел 3'!D36:D39),"&gt;",0," И ",SUM('Раздел 3'!D35:D35),"&gt;",0,")"," ИЛИ ","(",SUM('Раздел 3'!D36:D39),"=",0," И ",SUM('Раздел 3'!D35:D35),"=",0,")")</f>
        <v>(0&gt;0 И 0&gt;0) ИЛИ (0=0 И 0=0)</v>
      </c>
      <c r="F682" s="167"/>
    </row>
    <row r="683" spans="1:6" ht="38.25">
      <c r="A683" s="169">
        <f>IF(((SUM('Раздел 3'!E36:E39)&gt;0)*(SUM('Раздел 3'!E35:E35)&gt;0))+((SUM('Раздел 3'!E36:E39)=0)*(SUM('Раздел 3'!E35:E35)=0)),"","Неверно!")</f>
      </c>
      <c r="B683" s="170" t="s">
        <v>956</v>
      </c>
      <c r="C683" s="168" t="s">
        <v>962</v>
      </c>
      <c r="D683" s="168" t="s">
        <v>958</v>
      </c>
      <c r="E683" s="167" t="str">
        <f>CONCATENATE("(",SUM('Раздел 3'!E36:E39),"&gt;",0," И ",SUM('Раздел 3'!E35:E35),"&gt;",0,")"," ИЛИ ","(",SUM('Раздел 3'!E36:E39),"=",0," И ",SUM('Раздел 3'!E35:E35),"=",0,")")</f>
        <v>(0&gt;0 И 0&gt;0) ИЛИ (0=0 И 0=0)</v>
      </c>
      <c r="F683" s="167"/>
    </row>
    <row r="684" spans="1:6" ht="38.25">
      <c r="A684" s="169">
        <f>IF(((SUM('Раздел 3'!F36:F39)&gt;0)*(SUM('Раздел 3'!F35:F35)&gt;0))+((SUM('Раздел 3'!F36:F39)=0)*(SUM('Раздел 3'!F35:F35)=0)),"","Неверно!")</f>
      </c>
      <c r="B684" s="170" t="s">
        <v>956</v>
      </c>
      <c r="C684" s="168" t="s">
        <v>963</v>
      </c>
      <c r="D684" s="168" t="s">
        <v>958</v>
      </c>
      <c r="E684" s="167" t="str">
        <f>CONCATENATE("(",SUM('Раздел 3'!F36:F39),"&gt;",0," И ",SUM('Раздел 3'!F35:F35),"&gt;",0,")"," ИЛИ ","(",SUM('Раздел 3'!F36:F39),"=",0," И ",SUM('Раздел 3'!F35:F35),"=",0,")")</f>
        <v>(0&gt;0 И 0&gt;0) ИЛИ (0=0 И 0=0)</v>
      </c>
      <c r="F684" s="167"/>
    </row>
    <row r="685" spans="1:6" ht="38.25">
      <c r="A685" s="169">
        <f>IF(((SUM('Раздел 3'!G36:G39)&gt;0)*(SUM('Раздел 3'!G35:G35)&gt;0))+((SUM('Раздел 3'!G36:G39)=0)*(SUM('Раздел 3'!G35:G35)=0)),"","Неверно!")</f>
      </c>
      <c r="B685" s="170" t="s">
        <v>956</v>
      </c>
      <c r="C685" s="168" t="s">
        <v>964</v>
      </c>
      <c r="D685" s="168" t="s">
        <v>958</v>
      </c>
      <c r="E685" s="167" t="str">
        <f>CONCATENATE("(",SUM('Раздел 3'!G36:G39),"&gt;",0," И ",SUM('Раздел 3'!G35:G35),"&gt;",0,")"," ИЛИ ","(",SUM('Раздел 3'!G36:G39),"=",0," И ",SUM('Раздел 3'!G35:G35),"=",0,")")</f>
        <v>(0&gt;0 И 0&gt;0) ИЛИ (0=0 И 0=0)</v>
      </c>
      <c r="F685" s="167"/>
    </row>
    <row r="686" spans="1:6" ht="38.25">
      <c r="A686" s="169">
        <f>IF(((SUM('Раздел 3'!H36:H39)&gt;0)*(SUM('Раздел 3'!H35:H35)&gt;0))+((SUM('Раздел 3'!H36:H39)=0)*(SUM('Раздел 3'!H35:H35)=0)),"","Неверно!")</f>
      </c>
      <c r="B686" s="170" t="s">
        <v>956</v>
      </c>
      <c r="C686" s="168" t="s">
        <v>965</v>
      </c>
      <c r="D686" s="168" t="s">
        <v>958</v>
      </c>
      <c r="E686" s="167" t="str">
        <f>CONCATENATE("(",SUM('Раздел 3'!H36:H39),"&gt;",0," И ",SUM('Раздел 3'!H35:H35),"&gt;",0,")"," ИЛИ ","(",SUM('Раздел 3'!H36:H39),"=",0," И ",SUM('Раздел 3'!H35:H35),"=",0,")")</f>
        <v>(0&gt;0 И 0&gt;0) ИЛИ (0=0 И 0=0)</v>
      </c>
      <c r="F686" s="167"/>
    </row>
    <row r="687" spans="1:6" ht="38.25">
      <c r="A687" s="169">
        <f>IF(((SUM('Раздел 3'!I36:I39)&gt;0)*(SUM('Раздел 3'!I35:I35)&gt;0))+((SUM('Раздел 3'!I36:I39)=0)*(SUM('Раздел 3'!I35:I35)=0)),"","Неверно!")</f>
      </c>
      <c r="B687" s="170" t="s">
        <v>956</v>
      </c>
      <c r="C687" s="168" t="s">
        <v>966</v>
      </c>
      <c r="D687" s="168" t="s">
        <v>958</v>
      </c>
      <c r="E687" s="167" t="str">
        <f>CONCATENATE("(",SUM('Раздел 3'!I36:I39),"&gt;",0," И ",SUM('Раздел 3'!I35:I35),"&gt;",0,")"," ИЛИ ","(",SUM('Раздел 3'!I36:I39),"=",0," И ",SUM('Раздел 3'!I35:I35),"=",0,")")</f>
        <v>(0&gt;0 И 0&gt;0) ИЛИ (0=0 И 0=0)</v>
      </c>
      <c r="F687" s="167"/>
    </row>
    <row r="688" spans="1:6" ht="38.25">
      <c r="A688" s="169">
        <f>IF(((SUM('Раздел 3'!J36:J39)&gt;0)*(SUM('Раздел 3'!J35:J35)&gt;0))+((SUM('Раздел 3'!J36:J39)=0)*(SUM('Раздел 3'!J35:J35)=0)),"","Неверно!")</f>
      </c>
      <c r="B688" s="170" t="s">
        <v>956</v>
      </c>
      <c r="C688" s="168" t="s">
        <v>967</v>
      </c>
      <c r="D688" s="168" t="s">
        <v>958</v>
      </c>
      <c r="E688" s="167" t="str">
        <f>CONCATENATE("(",SUM('Раздел 3'!J36:J39),"&gt;",0," И ",SUM('Раздел 3'!J35:J35),"&gt;",0,")"," ИЛИ ","(",SUM('Раздел 3'!J36:J39),"=",0," И ",SUM('Раздел 3'!J35:J35),"=",0,")")</f>
        <v>(0&gt;0 И 0&gt;0) ИЛИ (0=0 И 0=0)</v>
      </c>
      <c r="F688" s="167"/>
    </row>
    <row r="689" spans="1:6" ht="38.25">
      <c r="A689" s="169">
        <f>IF(((SUM('Раздел 3'!K36:K39)&gt;0)*(SUM('Раздел 3'!K35:K35)&gt;0))+((SUM('Раздел 3'!K36:K39)=0)*(SUM('Раздел 3'!K35:K35)=0)),"","Неверно!")</f>
      </c>
      <c r="B689" s="170" t="s">
        <v>956</v>
      </c>
      <c r="C689" s="168" t="s">
        <v>968</v>
      </c>
      <c r="D689" s="168" t="s">
        <v>958</v>
      </c>
      <c r="E689" s="167" t="str">
        <f>CONCATENATE("(",SUM('Раздел 3'!K36:K39),"&gt;",0," И ",SUM('Раздел 3'!K35:K35),"&gt;",0,")"," ИЛИ ","(",SUM('Раздел 3'!K36:K39),"=",0," И ",SUM('Раздел 3'!K35:K35),"=",0,")")</f>
        <v>(0&gt;0 И 0&gt;0) ИЛИ (0=0 И 0=0)</v>
      </c>
      <c r="F689" s="167"/>
    </row>
    <row r="690" spans="1:6" ht="38.25">
      <c r="A690" s="169">
        <f>IF(((SUM('Раздел 1'!C10:C23)&gt;0)*(SUM('Раздел 1'!C9:C9)&gt;0))+((SUM('Раздел 1'!C10:C23)=0)*(SUM('Раздел 1'!C9:C9)=0)),"","Неверно!")</f>
      </c>
      <c r="B690" s="170" t="s">
        <v>969</v>
      </c>
      <c r="C690" s="168" t="s">
        <v>970</v>
      </c>
      <c r="D690" s="168" t="s">
        <v>971</v>
      </c>
      <c r="E690" s="167" t="str">
        <f>CONCATENATE("(",SUM('Раздел 1'!C10:C23),"&gt;",0," И ",SUM('Раздел 1'!C9:C9),"&gt;",0,")"," ИЛИ ","(",SUM('Раздел 1'!C10:C23),"=",0," И ",SUM('Раздел 1'!C9:C9),"=",0,")")</f>
        <v>(0&gt;0 И 0&gt;0) ИЛИ (0=0 И 0=0)</v>
      </c>
      <c r="F690" s="167"/>
    </row>
    <row r="691" spans="1:6" ht="38.25">
      <c r="A691" s="169">
        <f>IF(((SUM('Раздел 1'!L10:L23)&gt;0)*(SUM('Раздел 1'!L9:L9)&gt;0))+((SUM('Раздел 1'!L10:L23)=0)*(SUM('Раздел 1'!L9:L9)=0)),"","Неверно!")</f>
      </c>
      <c r="B691" s="170" t="s">
        <v>969</v>
      </c>
      <c r="C691" s="168" t="s">
        <v>972</v>
      </c>
      <c r="D691" s="168" t="s">
        <v>971</v>
      </c>
      <c r="E691" s="167" t="str">
        <f>CONCATENATE("(",SUM('Раздел 1'!L10:L23),"&gt;",0," И ",SUM('Раздел 1'!L9:L9),"&gt;",0,")"," ИЛИ ","(",SUM('Раздел 1'!L10:L23),"=",0," И ",SUM('Раздел 1'!L9:L9),"=",0,")")</f>
        <v>(0&gt;0 И 0&gt;0) ИЛИ (0=0 И 0=0)</v>
      </c>
      <c r="F691" s="167"/>
    </row>
    <row r="692" spans="1:6" ht="38.25">
      <c r="A692" s="169">
        <f>IF(((SUM('Раздел 1'!M10:M23)&gt;0)*(SUM('Раздел 1'!M9:M9)&gt;0))+((SUM('Раздел 1'!M10:M23)=0)*(SUM('Раздел 1'!M9:M9)=0)),"","Неверно!")</f>
      </c>
      <c r="B692" s="170" t="s">
        <v>969</v>
      </c>
      <c r="C692" s="168" t="s">
        <v>973</v>
      </c>
      <c r="D692" s="168" t="s">
        <v>971</v>
      </c>
      <c r="E692" s="167" t="str">
        <f>CONCATENATE("(",SUM('Раздел 1'!M10:M23),"&gt;",0," И ",SUM('Раздел 1'!M9:M9),"&gt;",0,")"," ИЛИ ","(",SUM('Раздел 1'!M10:M23),"=",0," И ",SUM('Раздел 1'!M9:M9),"=",0,")")</f>
        <v>(0&gt;0 И 0&gt;0) ИЛИ (0=0 И 0=0)</v>
      </c>
      <c r="F692" s="167"/>
    </row>
    <row r="693" spans="1:6" ht="38.25">
      <c r="A693" s="169">
        <f>IF(((SUM('Раздел 1'!N10:N23)&gt;0)*(SUM('Раздел 1'!N9:N9)&gt;0))+((SUM('Раздел 1'!N10:N23)=0)*(SUM('Раздел 1'!N9:N9)=0)),"","Неверно!")</f>
      </c>
      <c r="B693" s="170" t="s">
        <v>969</v>
      </c>
      <c r="C693" s="168" t="s">
        <v>974</v>
      </c>
      <c r="D693" s="168" t="s">
        <v>971</v>
      </c>
      <c r="E693" s="167" t="str">
        <f>CONCATENATE("(",SUM('Раздел 1'!N10:N23),"&gt;",0," И ",SUM('Раздел 1'!N9:N9),"&gt;",0,")"," ИЛИ ","(",SUM('Раздел 1'!N10:N23),"=",0," И ",SUM('Раздел 1'!N9:N9),"=",0,")")</f>
        <v>(0&gt;0 И 0&gt;0) ИЛИ (0=0 И 0=0)</v>
      </c>
      <c r="F693" s="167"/>
    </row>
    <row r="694" spans="1:6" ht="38.25">
      <c r="A694" s="169">
        <f>IF(((SUM('Раздел 1'!O10:O23)&gt;0)*(SUM('Раздел 1'!O9:O9)&gt;0))+((SUM('Раздел 1'!O10:O23)=0)*(SUM('Раздел 1'!O9:O9)=0)),"","Неверно!")</f>
      </c>
      <c r="B694" s="170" t="s">
        <v>969</v>
      </c>
      <c r="C694" s="168" t="s">
        <v>975</v>
      </c>
      <c r="D694" s="168" t="s">
        <v>971</v>
      </c>
      <c r="E694" s="167" t="str">
        <f>CONCATENATE("(",SUM('Раздел 1'!O10:O23),"&gt;",0," И ",SUM('Раздел 1'!O9:O9),"&gt;",0,")"," ИЛИ ","(",SUM('Раздел 1'!O10:O23),"=",0," И ",SUM('Раздел 1'!O9:O9),"=",0,")")</f>
        <v>(0&gt;0 И 0&gt;0) ИЛИ (0=0 И 0=0)</v>
      </c>
      <c r="F694" s="167"/>
    </row>
    <row r="695" spans="1:6" ht="38.25">
      <c r="A695" s="169">
        <f>IF(((SUM('Раздел 1'!P10:P23)&gt;0)*(SUM('Раздел 1'!P9:P9)&gt;0))+((SUM('Раздел 1'!P10:P23)=0)*(SUM('Раздел 1'!P9:P9)=0)),"","Неверно!")</f>
      </c>
      <c r="B695" s="170" t="s">
        <v>969</v>
      </c>
      <c r="C695" s="168" t="s">
        <v>976</v>
      </c>
      <c r="D695" s="168" t="s">
        <v>971</v>
      </c>
      <c r="E695" s="167" t="str">
        <f>CONCATENATE("(",SUM('Раздел 1'!P10:P23),"&gt;",0," И ",SUM('Раздел 1'!P9:P9),"&gt;",0,")"," ИЛИ ","(",SUM('Раздел 1'!P10:P23),"=",0," И ",SUM('Раздел 1'!P9:P9),"=",0,")")</f>
        <v>(0&gt;0 И 0&gt;0) ИЛИ (0=0 И 0=0)</v>
      </c>
      <c r="F695" s="167"/>
    </row>
    <row r="696" spans="1:6" ht="38.25">
      <c r="A696" s="169">
        <f>IF(((SUM('Раздел 1'!D10:D23)&gt;0)*(SUM('Раздел 1'!D9:D9)&gt;0))+((SUM('Раздел 1'!D10:D23)=0)*(SUM('Раздел 1'!D9:D9)=0)),"","Неверно!")</f>
      </c>
      <c r="B696" s="170" t="s">
        <v>969</v>
      </c>
      <c r="C696" s="168" t="s">
        <v>977</v>
      </c>
      <c r="D696" s="168" t="s">
        <v>971</v>
      </c>
      <c r="E696" s="167" t="str">
        <f>CONCATENATE("(",SUM('Раздел 1'!D10:D23),"&gt;",0," И ",SUM('Раздел 1'!D9:D9),"&gt;",0,")"," ИЛИ ","(",SUM('Раздел 1'!D10:D23),"=",0," И ",SUM('Раздел 1'!D9:D9),"=",0,")")</f>
        <v>(0&gt;0 И 0&gt;0) ИЛИ (0=0 И 0=0)</v>
      </c>
      <c r="F696" s="167"/>
    </row>
    <row r="697" spans="1:6" ht="38.25">
      <c r="A697" s="169">
        <f>IF(((SUM('Раздел 1'!E10:E23)&gt;0)*(SUM('Раздел 1'!E9:E9)&gt;0))+((SUM('Раздел 1'!E10:E23)=0)*(SUM('Раздел 1'!E9:E9)=0)),"","Неверно!")</f>
      </c>
      <c r="B697" s="170" t="s">
        <v>969</v>
      </c>
      <c r="C697" s="168" t="s">
        <v>978</v>
      </c>
      <c r="D697" s="168" t="s">
        <v>971</v>
      </c>
      <c r="E697" s="167" t="str">
        <f>CONCATENATE("(",SUM('Раздел 1'!E10:E23),"&gt;",0," И ",SUM('Раздел 1'!E9:E9),"&gt;",0,")"," ИЛИ ","(",SUM('Раздел 1'!E10:E23),"=",0," И ",SUM('Раздел 1'!E9:E9),"=",0,")")</f>
        <v>(0&gt;0 И 0&gt;0) ИЛИ (0=0 И 0=0)</v>
      </c>
      <c r="F697" s="167"/>
    </row>
    <row r="698" spans="1:6" ht="38.25">
      <c r="A698" s="169">
        <f>IF(((SUM('Раздел 1'!F10:F23)&gt;0)*(SUM('Раздел 1'!F9:F9)&gt;0))+((SUM('Раздел 1'!F10:F23)=0)*(SUM('Раздел 1'!F9:F9)=0)),"","Неверно!")</f>
      </c>
      <c r="B698" s="170" t="s">
        <v>969</v>
      </c>
      <c r="C698" s="168" t="s">
        <v>979</v>
      </c>
      <c r="D698" s="168" t="s">
        <v>971</v>
      </c>
      <c r="E698" s="167" t="str">
        <f>CONCATENATE("(",SUM('Раздел 1'!F10:F23),"&gt;",0," И ",SUM('Раздел 1'!F9:F9),"&gt;",0,")"," ИЛИ ","(",SUM('Раздел 1'!F10:F23),"=",0," И ",SUM('Раздел 1'!F9:F9),"=",0,")")</f>
        <v>(0&gt;0 И 0&gt;0) ИЛИ (0=0 И 0=0)</v>
      </c>
      <c r="F698" s="167"/>
    </row>
    <row r="699" spans="1:6" ht="38.25">
      <c r="A699" s="169">
        <f>IF(((SUM('Раздел 1'!G10:G23)&gt;0)*(SUM('Раздел 1'!G9:G9)&gt;0))+((SUM('Раздел 1'!G10:G23)=0)*(SUM('Раздел 1'!G9:G9)=0)),"","Неверно!")</f>
      </c>
      <c r="B699" s="170" t="s">
        <v>969</v>
      </c>
      <c r="C699" s="168" t="s">
        <v>980</v>
      </c>
      <c r="D699" s="168" t="s">
        <v>971</v>
      </c>
      <c r="E699" s="167" t="str">
        <f>CONCATENATE("(",SUM('Раздел 1'!G10:G23),"&gt;",0," И ",SUM('Раздел 1'!G9:G9),"&gt;",0,")"," ИЛИ ","(",SUM('Раздел 1'!G10:G23),"=",0," И ",SUM('Раздел 1'!G9:G9),"=",0,")")</f>
        <v>(0&gt;0 И 0&gt;0) ИЛИ (0=0 И 0=0)</v>
      </c>
      <c r="F699" s="167"/>
    </row>
    <row r="700" spans="1:6" ht="38.25">
      <c r="A700" s="169">
        <f>IF(((SUM('Раздел 1'!H10:H23)&gt;0)*(SUM('Раздел 1'!H9:H9)&gt;0))+((SUM('Раздел 1'!H10:H23)=0)*(SUM('Раздел 1'!H9:H9)=0)),"","Неверно!")</f>
      </c>
      <c r="B700" s="170" t="s">
        <v>969</v>
      </c>
      <c r="C700" s="168" t="s">
        <v>981</v>
      </c>
      <c r="D700" s="168" t="s">
        <v>971</v>
      </c>
      <c r="E700" s="167" t="str">
        <f>CONCATENATE("(",SUM('Раздел 1'!H10:H23),"&gt;",0," И ",SUM('Раздел 1'!H9:H9),"&gt;",0,")"," ИЛИ ","(",SUM('Раздел 1'!H10:H23),"=",0," И ",SUM('Раздел 1'!H9:H9),"=",0,")")</f>
        <v>(0&gt;0 И 0&gt;0) ИЛИ (0=0 И 0=0)</v>
      </c>
      <c r="F700" s="167"/>
    </row>
    <row r="701" spans="1:6" ht="38.25">
      <c r="A701" s="169">
        <f>IF(((SUM('Раздел 1'!I10:I23)&gt;0)*(SUM('Раздел 1'!I9:I9)&gt;0))+((SUM('Раздел 1'!I10:I23)=0)*(SUM('Раздел 1'!I9:I9)=0)),"","Неверно!")</f>
      </c>
      <c r="B701" s="170" t="s">
        <v>969</v>
      </c>
      <c r="C701" s="168" t="s">
        <v>982</v>
      </c>
      <c r="D701" s="168" t="s">
        <v>971</v>
      </c>
      <c r="E701" s="167" t="str">
        <f>CONCATENATE("(",SUM('Раздел 1'!I10:I23),"&gt;",0," И ",SUM('Раздел 1'!I9:I9),"&gt;",0,")"," ИЛИ ","(",SUM('Раздел 1'!I10:I23),"=",0," И ",SUM('Раздел 1'!I9:I9),"=",0,")")</f>
        <v>(0&gt;0 И 0&gt;0) ИЛИ (0=0 И 0=0)</v>
      </c>
      <c r="F701" s="167"/>
    </row>
    <row r="702" spans="1:6" ht="38.25">
      <c r="A702" s="169">
        <f>IF(((SUM('Раздел 1'!J10:J23)&gt;0)*(SUM('Раздел 1'!J9:J9)&gt;0))+((SUM('Раздел 1'!J10:J23)=0)*(SUM('Раздел 1'!J9:J9)=0)),"","Неверно!")</f>
      </c>
      <c r="B702" s="170" t="s">
        <v>969</v>
      </c>
      <c r="C702" s="168" t="s">
        <v>983</v>
      </c>
      <c r="D702" s="168" t="s">
        <v>971</v>
      </c>
      <c r="E702" s="167" t="str">
        <f>CONCATENATE("(",SUM('Раздел 1'!J10:J23),"&gt;",0," И ",SUM('Раздел 1'!J9:J9),"&gt;",0,")"," ИЛИ ","(",SUM('Раздел 1'!J10:J23),"=",0," И ",SUM('Раздел 1'!J9:J9),"=",0,")")</f>
        <v>(0&gt;0 И 0&gt;0) ИЛИ (0=0 И 0=0)</v>
      </c>
      <c r="F702" s="167"/>
    </row>
    <row r="703" spans="1:6" ht="38.25">
      <c r="A703" s="169">
        <f>IF(((SUM('Раздел 1'!K10:K23)&gt;0)*(SUM('Раздел 1'!K9:K9)&gt;0))+((SUM('Раздел 1'!K10:K23)=0)*(SUM('Раздел 1'!K9:K9)=0)),"","Неверно!")</f>
      </c>
      <c r="B703" s="170" t="s">
        <v>969</v>
      </c>
      <c r="C703" s="168" t="s">
        <v>984</v>
      </c>
      <c r="D703" s="168" t="s">
        <v>971</v>
      </c>
      <c r="E703" s="167" t="str">
        <f>CONCATENATE("(",SUM('Раздел 1'!K10:K23),"&gt;",0," И ",SUM('Раздел 1'!K9:K9),"&gt;",0,")"," ИЛИ ","(",SUM('Раздел 1'!K10:K23),"=",0," И ",SUM('Раздел 1'!K9:K9),"=",0,")")</f>
        <v>(0&gt;0 И 0&gt;0) ИЛИ (0=0 И 0=0)</v>
      </c>
      <c r="F703" s="167"/>
    </row>
    <row r="704" spans="1:6" ht="25.5">
      <c r="A704" s="169">
        <f>IF((SUM('Раздел 2'!R9:R51)=0),"","Неверно!")</f>
      </c>
      <c r="B704" s="170" t="s">
        <v>985</v>
      </c>
      <c r="C704" s="168" t="s">
        <v>986</v>
      </c>
      <c r="D704" s="168" t="s">
        <v>987</v>
      </c>
      <c r="E704" s="167" t="str">
        <f>CONCATENATE(SUM('Раздел 2'!R9:R51),"=",0)</f>
        <v>0=0</v>
      </c>
      <c r="F704" s="167"/>
    </row>
    <row r="705" spans="1:6" ht="12.75">
      <c r="A705" s="169">
        <f>IF((SUM('Раздел 1'!C10:C23)&gt;=SUM('Раздел 1'!C9:C9)),"","Неверно!")</f>
      </c>
      <c r="B705" s="170" t="s">
        <v>988</v>
      </c>
      <c r="C705" s="168" t="s">
        <v>989</v>
      </c>
      <c r="D705" s="168" t="s">
        <v>990</v>
      </c>
      <c r="E705" s="167" t="str">
        <f>CONCATENATE(SUM('Раздел 1'!C10:C23),"&gt;=",SUM('Раздел 1'!C9:C9))</f>
        <v>0&gt;=0</v>
      </c>
      <c r="F705" s="167"/>
    </row>
    <row r="706" spans="1:6" ht="25.5">
      <c r="A706" s="169">
        <f>IF((SUM('Раздел 1'!L10:L23)&gt;=SUM('Раздел 1'!L9:L9)),"","Неверно!")</f>
      </c>
      <c r="B706" s="170" t="s">
        <v>988</v>
      </c>
      <c r="C706" s="168" t="s">
        <v>991</v>
      </c>
      <c r="D706" s="168" t="s">
        <v>990</v>
      </c>
      <c r="E706" s="167" t="str">
        <f>CONCATENATE(SUM('Раздел 1'!L10:L23),"&gt;=",SUM('Раздел 1'!L9:L9))</f>
        <v>0&gt;=0</v>
      </c>
      <c r="F706" s="167"/>
    </row>
    <row r="707" spans="1:6" ht="25.5">
      <c r="A707" s="169">
        <f>IF((SUM('Раздел 1'!M10:M23)&gt;=SUM('Раздел 1'!M9:M9)),"","Неверно!")</f>
      </c>
      <c r="B707" s="170" t="s">
        <v>988</v>
      </c>
      <c r="C707" s="168" t="s">
        <v>992</v>
      </c>
      <c r="D707" s="168" t="s">
        <v>990</v>
      </c>
      <c r="E707" s="167" t="str">
        <f>CONCATENATE(SUM('Раздел 1'!M10:M23),"&gt;=",SUM('Раздел 1'!M9:M9))</f>
        <v>0&gt;=0</v>
      </c>
      <c r="F707" s="167"/>
    </row>
    <row r="708" spans="1:6" ht="25.5">
      <c r="A708" s="169">
        <f>IF((SUM('Раздел 1'!N10:N23)&gt;=SUM('Раздел 1'!N9:N9)),"","Неверно!")</f>
      </c>
      <c r="B708" s="170" t="s">
        <v>988</v>
      </c>
      <c r="C708" s="168" t="s">
        <v>993</v>
      </c>
      <c r="D708" s="168" t="s">
        <v>990</v>
      </c>
      <c r="E708" s="167" t="str">
        <f>CONCATENATE(SUM('Раздел 1'!N10:N23),"&gt;=",SUM('Раздел 1'!N9:N9))</f>
        <v>0&gt;=0</v>
      </c>
      <c r="F708" s="167"/>
    </row>
    <row r="709" spans="1:6" ht="25.5">
      <c r="A709" s="169">
        <f>IF((SUM('Раздел 1'!O10:O23)&gt;=SUM('Раздел 1'!O9:O9)),"","Неверно!")</f>
      </c>
      <c r="B709" s="170" t="s">
        <v>988</v>
      </c>
      <c r="C709" s="168" t="s">
        <v>994</v>
      </c>
      <c r="D709" s="168" t="s">
        <v>990</v>
      </c>
      <c r="E709" s="167" t="str">
        <f>CONCATENATE(SUM('Раздел 1'!O10:O23),"&gt;=",SUM('Раздел 1'!O9:O9))</f>
        <v>0&gt;=0</v>
      </c>
      <c r="F709" s="167"/>
    </row>
    <row r="710" spans="1:6" ht="25.5">
      <c r="A710" s="169">
        <f>IF((SUM('Раздел 1'!P10:P23)&gt;=SUM('Раздел 1'!P9:P9)),"","Неверно!")</f>
      </c>
      <c r="B710" s="170" t="s">
        <v>988</v>
      </c>
      <c r="C710" s="168" t="s">
        <v>995</v>
      </c>
      <c r="D710" s="168" t="s">
        <v>990</v>
      </c>
      <c r="E710" s="167" t="str">
        <f>CONCATENATE(SUM('Раздел 1'!P10:P23),"&gt;=",SUM('Раздел 1'!P9:P9))</f>
        <v>0&gt;=0</v>
      </c>
      <c r="F710" s="167"/>
    </row>
    <row r="711" spans="1:6" ht="12.75">
      <c r="A711" s="169">
        <f>IF((SUM('Раздел 1'!D10:D23)&gt;=SUM('Раздел 1'!D9:D9)),"","Неверно!")</f>
      </c>
      <c r="B711" s="170" t="s">
        <v>988</v>
      </c>
      <c r="C711" s="168" t="s">
        <v>996</v>
      </c>
      <c r="D711" s="168" t="s">
        <v>990</v>
      </c>
      <c r="E711" s="167" t="str">
        <f>CONCATENATE(SUM('Раздел 1'!D10:D23),"&gt;=",SUM('Раздел 1'!D9:D9))</f>
        <v>0&gt;=0</v>
      </c>
      <c r="F711" s="167"/>
    </row>
    <row r="712" spans="1:6" ht="12.75">
      <c r="A712" s="169">
        <f>IF((SUM('Раздел 1'!E10:E23)&gt;=SUM('Раздел 1'!E9:E9)),"","Неверно!")</f>
      </c>
      <c r="B712" s="170" t="s">
        <v>988</v>
      </c>
      <c r="C712" s="168" t="s">
        <v>997</v>
      </c>
      <c r="D712" s="168" t="s">
        <v>990</v>
      </c>
      <c r="E712" s="167" t="str">
        <f>CONCATENATE(SUM('Раздел 1'!E10:E23),"&gt;=",SUM('Раздел 1'!E9:E9))</f>
        <v>0&gt;=0</v>
      </c>
      <c r="F712" s="167"/>
    </row>
    <row r="713" spans="1:6" ht="12.75">
      <c r="A713" s="169">
        <f>IF((SUM('Раздел 1'!F10:F23)&gt;=SUM('Раздел 1'!F9:F9)),"","Неверно!")</f>
      </c>
      <c r="B713" s="170" t="s">
        <v>988</v>
      </c>
      <c r="C713" s="168" t="s">
        <v>998</v>
      </c>
      <c r="D713" s="168" t="s">
        <v>990</v>
      </c>
      <c r="E713" s="167" t="str">
        <f>CONCATENATE(SUM('Раздел 1'!F10:F23),"&gt;=",SUM('Раздел 1'!F9:F9))</f>
        <v>0&gt;=0</v>
      </c>
      <c r="F713" s="167"/>
    </row>
    <row r="714" spans="1:6" ht="12.75">
      <c r="A714" s="169">
        <f>IF((SUM('Раздел 1'!G10:G23)&gt;=SUM('Раздел 1'!G9:G9)),"","Неверно!")</f>
      </c>
      <c r="B714" s="170" t="s">
        <v>988</v>
      </c>
      <c r="C714" s="168" t="s">
        <v>999</v>
      </c>
      <c r="D714" s="168" t="s">
        <v>990</v>
      </c>
      <c r="E714" s="167" t="str">
        <f>CONCATENATE(SUM('Раздел 1'!G10:G23),"&gt;=",SUM('Раздел 1'!G9:G9))</f>
        <v>0&gt;=0</v>
      </c>
      <c r="F714" s="167"/>
    </row>
    <row r="715" spans="1:6" ht="12.75">
      <c r="A715" s="169">
        <f>IF((SUM('Раздел 1'!H10:H23)&gt;=SUM('Раздел 1'!H9:H9)),"","Неверно!")</f>
      </c>
      <c r="B715" s="170" t="s">
        <v>988</v>
      </c>
      <c r="C715" s="168" t="s">
        <v>1000</v>
      </c>
      <c r="D715" s="168" t="s">
        <v>990</v>
      </c>
      <c r="E715" s="167" t="str">
        <f>CONCATENATE(SUM('Раздел 1'!H10:H23),"&gt;=",SUM('Раздел 1'!H9:H9))</f>
        <v>0&gt;=0</v>
      </c>
      <c r="F715" s="167"/>
    </row>
    <row r="716" spans="1:6" ht="12.75">
      <c r="A716" s="169">
        <f>IF((SUM('Раздел 1'!I10:I23)&gt;=SUM('Раздел 1'!I9:I9)),"","Неверно!")</f>
      </c>
      <c r="B716" s="170" t="s">
        <v>988</v>
      </c>
      <c r="C716" s="168" t="s">
        <v>1001</v>
      </c>
      <c r="D716" s="168" t="s">
        <v>990</v>
      </c>
      <c r="E716" s="167" t="str">
        <f>CONCATENATE(SUM('Раздел 1'!I10:I23),"&gt;=",SUM('Раздел 1'!I9:I9))</f>
        <v>0&gt;=0</v>
      </c>
      <c r="F716" s="167"/>
    </row>
    <row r="717" spans="1:6" ht="12.75">
      <c r="A717" s="169">
        <f>IF((SUM('Раздел 1'!J10:J23)&gt;=SUM('Раздел 1'!J9:J9)),"","Неверно!")</f>
      </c>
      <c r="B717" s="170" t="s">
        <v>988</v>
      </c>
      <c r="C717" s="168" t="s">
        <v>1002</v>
      </c>
      <c r="D717" s="168" t="s">
        <v>990</v>
      </c>
      <c r="E717" s="167" t="str">
        <f>CONCATENATE(SUM('Раздел 1'!J10:J23),"&gt;=",SUM('Раздел 1'!J9:J9))</f>
        <v>0&gt;=0</v>
      </c>
      <c r="F717" s="167"/>
    </row>
    <row r="718" spans="1:6" ht="12.75">
      <c r="A718" s="169">
        <f>IF((SUM('Раздел 1'!K10:K23)&gt;=SUM('Раздел 1'!K9:K9)),"","Неверно!")</f>
      </c>
      <c r="B718" s="170" t="s">
        <v>988</v>
      </c>
      <c r="C718" s="168" t="s">
        <v>1003</v>
      </c>
      <c r="D718" s="168" t="s">
        <v>990</v>
      </c>
      <c r="E718" s="167" t="str">
        <f>CONCATENATE(SUM('Раздел 1'!K10:K23),"&gt;=",SUM('Раздел 1'!K9:K9))</f>
        <v>0&gt;=0</v>
      </c>
      <c r="F718" s="167"/>
    </row>
    <row r="719" spans="1:6" ht="12.75">
      <c r="A719" s="169">
        <f>IF((SUM('Раздел 2'!F25:F27)=0),"","Неверно!")</f>
      </c>
      <c r="B719" s="170" t="s">
        <v>1004</v>
      </c>
      <c r="C719" s="168" t="s">
        <v>1005</v>
      </c>
      <c r="D719" s="168" t="s">
        <v>1006</v>
      </c>
      <c r="E719" s="167" t="str">
        <f>CONCATENATE(SUM('Раздел 2'!F25:F27),"=",0)</f>
        <v>0=0</v>
      </c>
      <c r="F719" s="167"/>
    </row>
    <row r="720" spans="1:6" ht="38.25">
      <c r="A720" s="169">
        <f>IF((SUM('Раздел 3'!C67:C67)&lt;=SUM('Раздел 3'!C8:C9)+SUM('Раздел 3'!C24:C25)+SUM('Раздел 3'!C29:C35)+SUM('Раздел 3'!C40:C66)),"","Неверно!")</f>
      </c>
      <c r="B720" s="170" t="s">
        <v>1007</v>
      </c>
      <c r="C720" s="168" t="s">
        <v>845</v>
      </c>
      <c r="D720" s="168" t="s">
        <v>1008</v>
      </c>
      <c r="E720" s="167" t="str">
        <f>CONCATENATE(SUM('Раздел 3'!C67:C67),"&lt;=",SUM('Раздел 3'!C8:C9),"+",SUM('Раздел 3'!C24:C25),"+",SUM('Раздел 3'!C29:C35),"+",SUM('Раздел 3'!C40:C66))</f>
        <v>7&lt;=0+4+0+7</v>
      </c>
      <c r="F720" s="167"/>
    </row>
    <row r="721" ht="12.75">
      <c r="E721"/>
    </row>
  </sheetData>
  <sheetProtection/>
  <autoFilter ref="A1:A1"/>
  <printOptions headings="1"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rgb="FF002060"/>
  </sheetPr>
  <dimension ref="A1:H720"/>
  <sheetViews>
    <sheetView zoomScale="70" zoomScaleNormal="70" zoomScalePageLayoutView="0" workbookViewId="0" topLeftCell="A136">
      <selection activeCell="H5" sqref="H5"/>
    </sheetView>
  </sheetViews>
  <sheetFormatPr defaultColWidth="9.140625" defaultRowHeight="12.75"/>
  <cols>
    <col min="1" max="1" width="9.140625" style="132" customWidth="1"/>
    <col min="2" max="2" width="14.00390625" style="171" customWidth="1"/>
    <col min="3" max="3" width="33.57421875" style="51" customWidth="1"/>
    <col min="4" max="4" width="64.7109375" style="51" customWidth="1"/>
    <col min="5" max="5" width="21.28125" style="51" customWidth="1"/>
    <col min="6" max="6" width="17.7109375" style="51" customWidth="1"/>
    <col min="7" max="7" width="24.421875" style="51" customWidth="1"/>
  </cols>
  <sheetData>
    <row r="1" spans="1:8" ht="38.25">
      <c r="A1" s="52" t="s">
        <v>608</v>
      </c>
      <c r="B1" s="52" t="s">
        <v>609</v>
      </c>
      <c r="C1" s="52" t="s">
        <v>610</v>
      </c>
      <c r="D1" s="52" t="s">
        <v>611</v>
      </c>
      <c r="E1" s="52" t="s">
        <v>612</v>
      </c>
      <c r="F1" s="52" t="s">
        <v>613</v>
      </c>
      <c r="G1" s="161" t="s">
        <v>705</v>
      </c>
      <c r="H1" s="51"/>
    </row>
    <row r="2" spans="1:8" ht="25.5">
      <c r="A2" s="169">
        <f>IF((SUM('Раздел 2'!U9:U9)=0),"","Неверно!")</f>
      </c>
      <c r="B2" s="170" t="s">
        <v>1009</v>
      </c>
      <c r="C2" s="168" t="s">
        <v>1010</v>
      </c>
      <c r="D2" s="168" t="s">
        <v>1011</v>
      </c>
      <c r="E2" s="167" t="str">
        <f>CONCATENATE(SUM('Раздел 2'!U9:U9),"=",0)</f>
        <v>0=0</v>
      </c>
      <c r="F2" s="167"/>
      <c r="G2" s="165"/>
      <c r="H2" s="51" t="str">
        <f>IF(('ФЛК (информационный)'!A2="Неверно!")*('ФЛК (информационный)'!G2=""),"Внести подтверждение к нарушенному информационному ФЛК"," ")</f>
        <v> </v>
      </c>
    </row>
    <row r="3" spans="1:8" ht="25.5">
      <c r="A3" s="169">
        <f>IF((SUM('Раздел 2'!U18:U18)=0),"","Неверно!")</f>
      </c>
      <c r="B3" s="170" t="s">
        <v>1009</v>
      </c>
      <c r="C3" s="168" t="s">
        <v>1012</v>
      </c>
      <c r="D3" s="168" t="s">
        <v>1011</v>
      </c>
      <c r="E3" s="167" t="str">
        <f>CONCATENATE(SUM('Раздел 2'!U18:U18),"=",0)</f>
        <v>0=0</v>
      </c>
      <c r="F3" s="167"/>
      <c r="G3" s="165"/>
      <c r="H3" s="51" t="str">
        <f>IF(('ФЛК (информационный)'!A3="Неверно!")*('ФЛК (информационный)'!G3=""),"Внести подтверждение к нарушенному информационному ФЛК"," ")</f>
        <v> </v>
      </c>
    </row>
    <row r="4" spans="1:8" ht="25.5">
      <c r="A4" s="169">
        <f>IF((SUM('Раздел 2'!U19:U19)=0),"","Неверно!")</f>
      </c>
      <c r="B4" s="170" t="s">
        <v>1009</v>
      </c>
      <c r="C4" s="168" t="s">
        <v>1013</v>
      </c>
      <c r="D4" s="168" t="s">
        <v>1011</v>
      </c>
      <c r="E4" s="167" t="str">
        <f>CONCATENATE(SUM('Раздел 2'!U19:U19),"=",0)</f>
        <v>0=0</v>
      </c>
      <c r="F4" s="167"/>
      <c r="G4" s="165"/>
      <c r="H4" s="51" t="str">
        <f>IF(('ФЛК (информационный)'!A4="Неверно!")*('ФЛК (информационный)'!G4=""),"Внести подтверждение к нарушенному информационному ФЛК"," ")</f>
        <v> </v>
      </c>
    </row>
    <row r="5" spans="1:8" ht="25.5">
      <c r="A5" s="169">
        <f>IF((SUM('Раздел 2'!U20:U20)=0),"","Неверно!")</f>
      </c>
      <c r="B5" s="170" t="s">
        <v>1009</v>
      </c>
      <c r="C5" s="168" t="s">
        <v>1014</v>
      </c>
      <c r="D5" s="168" t="s">
        <v>1011</v>
      </c>
      <c r="E5" s="167" t="str">
        <f>CONCATENATE(SUM('Раздел 2'!U20:U20),"=",0)</f>
        <v>0=0</v>
      </c>
      <c r="F5" s="167"/>
      <c r="G5" s="165"/>
      <c r="H5" s="51" t="str">
        <f>IF(('ФЛК (информационный)'!A5="Неверно!")*('ФЛК (информационный)'!G5=""),"Внести подтверждение к нарушенному информационному ФЛК"," ")</f>
        <v> </v>
      </c>
    </row>
    <row r="6" spans="1:8" ht="25.5">
      <c r="A6" s="169">
        <f>IF((SUM('Раздел 2'!U21:U21)=0),"","Неверно!")</f>
      </c>
      <c r="B6" s="170" t="s">
        <v>1009</v>
      </c>
      <c r="C6" s="168" t="s">
        <v>1015</v>
      </c>
      <c r="D6" s="168" t="s">
        <v>1011</v>
      </c>
      <c r="E6" s="167" t="str">
        <f>CONCATENATE(SUM('Раздел 2'!U21:U21),"=",0)</f>
        <v>0=0</v>
      </c>
      <c r="F6" s="167"/>
      <c r="G6" s="165"/>
      <c r="H6" s="51" t="str">
        <f>IF(('ФЛК (информационный)'!A6="Неверно!")*('ФЛК (информационный)'!G6=""),"Внести подтверждение к нарушенному информационному ФЛК"," ")</f>
        <v> </v>
      </c>
    </row>
    <row r="7" spans="1:8" ht="25.5">
      <c r="A7" s="169">
        <f>IF((SUM('Раздел 2'!U22:U22)=0),"","Неверно!")</f>
      </c>
      <c r="B7" s="170" t="s">
        <v>1009</v>
      </c>
      <c r="C7" s="168" t="s">
        <v>1016</v>
      </c>
      <c r="D7" s="168" t="s">
        <v>1011</v>
      </c>
      <c r="E7" s="167" t="str">
        <f>CONCATENATE(SUM('Раздел 2'!U22:U22),"=",0)</f>
        <v>0=0</v>
      </c>
      <c r="F7" s="167"/>
      <c r="G7" s="165"/>
      <c r="H7" s="51" t="str">
        <f>IF(('ФЛК (информационный)'!A7="Неверно!")*('ФЛК (информационный)'!G7=""),"Внести подтверждение к нарушенному информационному ФЛК"," ")</f>
        <v> </v>
      </c>
    </row>
    <row r="8" spans="1:8" ht="25.5">
      <c r="A8" s="169">
        <f>IF((SUM('Раздел 2'!U23:U23)=0),"","Неверно!")</f>
      </c>
      <c r="B8" s="170" t="s">
        <v>1009</v>
      </c>
      <c r="C8" s="168" t="s">
        <v>1017</v>
      </c>
      <c r="D8" s="168" t="s">
        <v>1011</v>
      </c>
      <c r="E8" s="167" t="str">
        <f>CONCATENATE(SUM('Раздел 2'!U23:U23),"=",0)</f>
        <v>0=0</v>
      </c>
      <c r="F8" s="167"/>
      <c r="G8" s="165"/>
      <c r="H8" s="51" t="str">
        <f>IF(('ФЛК (информационный)'!A8="Неверно!")*('ФЛК (информационный)'!G8=""),"Внести подтверждение к нарушенному информационному ФЛК"," ")</f>
        <v> </v>
      </c>
    </row>
    <row r="9" spans="1:8" ht="25.5">
      <c r="A9" s="169">
        <f>IF((SUM('Раздел 2'!U24:U24)=0),"","Неверно!")</f>
      </c>
      <c r="B9" s="170" t="s">
        <v>1009</v>
      </c>
      <c r="C9" s="168" t="s">
        <v>1018</v>
      </c>
      <c r="D9" s="168" t="s">
        <v>1011</v>
      </c>
      <c r="E9" s="167" t="str">
        <f>CONCATENATE(SUM('Раздел 2'!U24:U24),"=",0)</f>
        <v>0=0</v>
      </c>
      <c r="F9" s="167"/>
      <c r="G9" s="165"/>
      <c r="H9" s="51" t="str">
        <f>IF(('ФЛК (информационный)'!A9="Неверно!")*('ФЛК (информационный)'!G9=""),"Внести подтверждение к нарушенному информационному ФЛК"," ")</f>
        <v> </v>
      </c>
    </row>
    <row r="10" spans="1:8" ht="25.5">
      <c r="A10" s="169">
        <f>IF((SUM('Раздел 2'!U25:U25)=0),"","Неверно!")</f>
      </c>
      <c r="B10" s="170" t="s">
        <v>1009</v>
      </c>
      <c r="C10" s="168" t="s">
        <v>1019</v>
      </c>
      <c r="D10" s="168" t="s">
        <v>1011</v>
      </c>
      <c r="E10" s="167" t="str">
        <f>CONCATENATE(SUM('Раздел 2'!U25:U25),"=",0)</f>
        <v>0=0</v>
      </c>
      <c r="F10" s="167"/>
      <c r="G10" s="165"/>
      <c r="H10" s="51" t="str">
        <f>IF(('ФЛК (информационный)'!A10="Неверно!")*('ФЛК (информационный)'!G10=""),"Внести подтверждение к нарушенному информационному ФЛК"," ")</f>
        <v> </v>
      </c>
    </row>
    <row r="11" spans="1:8" ht="25.5">
      <c r="A11" s="169">
        <f>IF((SUM('Раздел 2'!U26:U26)=0),"","Неверно!")</f>
      </c>
      <c r="B11" s="170" t="s">
        <v>1009</v>
      </c>
      <c r="C11" s="168" t="s">
        <v>1020</v>
      </c>
      <c r="D11" s="168" t="s">
        <v>1011</v>
      </c>
      <c r="E11" s="167" t="str">
        <f>CONCATENATE(SUM('Раздел 2'!U26:U26),"=",0)</f>
        <v>0=0</v>
      </c>
      <c r="F11" s="167"/>
      <c r="G11" s="165"/>
      <c r="H11" s="51" t="str">
        <f>IF(('ФЛК (информационный)'!A11="Неверно!")*('ФЛК (информационный)'!G11=""),"Внести подтверждение к нарушенному информационному ФЛК"," ")</f>
        <v> </v>
      </c>
    </row>
    <row r="12" spans="1:8" ht="25.5">
      <c r="A12" s="169">
        <f>IF((SUM('Раздел 2'!U27:U27)=0),"","Неверно!")</f>
      </c>
      <c r="B12" s="170" t="s">
        <v>1009</v>
      </c>
      <c r="C12" s="168" t="s">
        <v>1021</v>
      </c>
      <c r="D12" s="168" t="s">
        <v>1011</v>
      </c>
      <c r="E12" s="167" t="str">
        <f>CONCATENATE(SUM('Раздел 2'!U27:U27),"=",0)</f>
        <v>0=0</v>
      </c>
      <c r="F12" s="167"/>
      <c r="G12" s="165"/>
      <c r="H12" s="51" t="str">
        <f>IF(('ФЛК (информационный)'!A12="Неверно!")*('ФЛК (информационный)'!G12=""),"Внести подтверждение к нарушенному информационному ФЛК"," ")</f>
        <v> </v>
      </c>
    </row>
    <row r="13" spans="1:8" ht="25.5">
      <c r="A13" s="169">
        <f>IF((SUM('Раздел 2'!U10:U10)=0),"","Неверно!")</f>
      </c>
      <c r="B13" s="170" t="s">
        <v>1009</v>
      </c>
      <c r="C13" s="168" t="s">
        <v>1022</v>
      </c>
      <c r="D13" s="168" t="s">
        <v>1011</v>
      </c>
      <c r="E13" s="167" t="str">
        <f>CONCATENATE(SUM('Раздел 2'!U10:U10),"=",0)</f>
        <v>0=0</v>
      </c>
      <c r="F13" s="167"/>
      <c r="G13" s="165"/>
      <c r="H13" s="51" t="str">
        <f>IF(('ФЛК (информационный)'!A13="Неверно!")*('ФЛК (информационный)'!G13=""),"Внести подтверждение к нарушенному информационному ФЛК"," ")</f>
        <v> </v>
      </c>
    </row>
    <row r="14" spans="1:8" ht="25.5">
      <c r="A14" s="169">
        <f>IF((SUM('Раздел 2'!U28:U28)=0),"","Неверно!")</f>
      </c>
      <c r="B14" s="170" t="s">
        <v>1009</v>
      </c>
      <c r="C14" s="168" t="s">
        <v>1023</v>
      </c>
      <c r="D14" s="168" t="s">
        <v>1011</v>
      </c>
      <c r="E14" s="167" t="str">
        <f>CONCATENATE(SUM('Раздел 2'!U28:U28),"=",0)</f>
        <v>0=0</v>
      </c>
      <c r="F14" s="167"/>
      <c r="G14" s="165"/>
      <c r="H14" s="51" t="str">
        <f>IF(('ФЛК (информационный)'!A14="Неверно!")*('ФЛК (информационный)'!G14=""),"Внести подтверждение к нарушенному информационному ФЛК"," ")</f>
        <v> </v>
      </c>
    </row>
    <row r="15" spans="1:8" ht="25.5">
      <c r="A15" s="169">
        <f>IF((SUM('Раздел 2'!U29:U29)=0),"","Неверно!")</f>
      </c>
      <c r="B15" s="170" t="s">
        <v>1009</v>
      </c>
      <c r="C15" s="168" t="s">
        <v>1024</v>
      </c>
      <c r="D15" s="168" t="s">
        <v>1011</v>
      </c>
      <c r="E15" s="167" t="str">
        <f>CONCATENATE(SUM('Раздел 2'!U29:U29),"=",0)</f>
        <v>0=0</v>
      </c>
      <c r="F15" s="167"/>
      <c r="G15" s="165"/>
      <c r="H15" s="51" t="str">
        <f>IF(('ФЛК (информационный)'!A15="Неверно!")*('ФЛК (информационный)'!G15=""),"Внести подтверждение к нарушенному информационному ФЛК"," ")</f>
        <v> </v>
      </c>
    </row>
    <row r="16" spans="1:8" ht="25.5">
      <c r="A16" s="169">
        <f>IF((SUM('Раздел 2'!U30:U30)=0),"","Неверно!")</f>
      </c>
      <c r="B16" s="170" t="s">
        <v>1009</v>
      </c>
      <c r="C16" s="168" t="s">
        <v>1025</v>
      </c>
      <c r="D16" s="168" t="s">
        <v>1011</v>
      </c>
      <c r="E16" s="167" t="str">
        <f>CONCATENATE(SUM('Раздел 2'!U30:U30),"=",0)</f>
        <v>0=0</v>
      </c>
      <c r="F16" s="167"/>
      <c r="G16" s="165"/>
      <c r="H16" s="51" t="str">
        <f>IF(('ФЛК (информационный)'!A16="Неверно!")*('ФЛК (информационный)'!G16=""),"Внести подтверждение к нарушенному информационному ФЛК"," ")</f>
        <v> </v>
      </c>
    </row>
    <row r="17" spans="1:8" ht="25.5">
      <c r="A17" s="169">
        <f>IF((SUM('Раздел 2'!U31:U31)=0),"","Неверно!")</f>
      </c>
      <c r="B17" s="170" t="s">
        <v>1009</v>
      </c>
      <c r="C17" s="168" t="s">
        <v>1026</v>
      </c>
      <c r="D17" s="168" t="s">
        <v>1011</v>
      </c>
      <c r="E17" s="167" t="str">
        <f>CONCATENATE(SUM('Раздел 2'!U31:U31),"=",0)</f>
        <v>0=0</v>
      </c>
      <c r="F17" s="167"/>
      <c r="G17" s="165"/>
      <c r="H17" s="51" t="str">
        <f>IF(('ФЛК (информационный)'!A17="Неверно!")*('ФЛК (информационный)'!G17=""),"Внести подтверждение к нарушенному информационному ФЛК"," ")</f>
        <v> </v>
      </c>
    </row>
    <row r="18" spans="1:8" ht="25.5">
      <c r="A18" s="169">
        <f>IF((SUM('Раздел 2'!U32:U32)=0),"","Неверно!")</f>
      </c>
      <c r="B18" s="170" t="s">
        <v>1009</v>
      </c>
      <c r="C18" s="168" t="s">
        <v>1027</v>
      </c>
      <c r="D18" s="168" t="s">
        <v>1011</v>
      </c>
      <c r="E18" s="167" t="str">
        <f>CONCATENATE(SUM('Раздел 2'!U32:U32),"=",0)</f>
        <v>0=0</v>
      </c>
      <c r="F18" s="167"/>
      <c r="G18" s="165"/>
      <c r="H18" s="51" t="str">
        <f>IF(('ФЛК (информационный)'!A18="Неверно!")*('ФЛК (информационный)'!G18=""),"Внести подтверждение к нарушенному информационному ФЛК"," ")</f>
        <v> </v>
      </c>
    </row>
    <row r="19" spans="1:8" ht="25.5">
      <c r="A19" s="169">
        <f>IF((SUM('Раздел 2'!U33:U33)=0),"","Неверно!")</f>
      </c>
      <c r="B19" s="170" t="s">
        <v>1009</v>
      </c>
      <c r="C19" s="168" t="s">
        <v>1028</v>
      </c>
      <c r="D19" s="168" t="s">
        <v>1011</v>
      </c>
      <c r="E19" s="167" t="str">
        <f>CONCATENATE(SUM('Раздел 2'!U33:U33),"=",0)</f>
        <v>0=0</v>
      </c>
      <c r="F19" s="167"/>
      <c r="G19" s="165"/>
      <c r="H19" s="51" t="str">
        <f>IF(('ФЛК (информационный)'!A19="Неверно!")*('ФЛК (информационный)'!G19=""),"Внести подтверждение к нарушенному информационному ФЛК"," ")</f>
        <v> </v>
      </c>
    </row>
    <row r="20" spans="1:8" ht="25.5">
      <c r="A20" s="169">
        <f>IF((SUM('Раздел 2'!U34:U34)=0),"","Неверно!")</f>
      </c>
      <c r="B20" s="170" t="s">
        <v>1009</v>
      </c>
      <c r="C20" s="168" t="s">
        <v>1029</v>
      </c>
      <c r="D20" s="168" t="s">
        <v>1011</v>
      </c>
      <c r="E20" s="167" t="str">
        <f>CONCATENATE(SUM('Раздел 2'!U34:U34),"=",0)</f>
        <v>0=0</v>
      </c>
      <c r="F20" s="167"/>
      <c r="G20" s="165"/>
      <c r="H20" s="51" t="str">
        <f>IF(('ФЛК (информационный)'!A20="Неверно!")*('ФЛК (информационный)'!G20=""),"Внести подтверждение к нарушенному информационному ФЛК"," ")</f>
        <v> </v>
      </c>
    </row>
    <row r="21" spans="1:8" ht="25.5">
      <c r="A21" s="169">
        <f>IF((SUM('Раздел 2'!U35:U35)=0),"","Неверно!")</f>
      </c>
      <c r="B21" s="170" t="s">
        <v>1009</v>
      </c>
      <c r="C21" s="168" t="s">
        <v>1030</v>
      </c>
      <c r="D21" s="168" t="s">
        <v>1011</v>
      </c>
      <c r="E21" s="167" t="str">
        <f>CONCATENATE(SUM('Раздел 2'!U35:U35),"=",0)</f>
        <v>0=0</v>
      </c>
      <c r="F21" s="167"/>
      <c r="G21" s="165"/>
      <c r="H21" s="51" t="str">
        <f>IF(('ФЛК (информационный)'!A21="Неверно!")*('ФЛК (информационный)'!G21=""),"Внести подтверждение к нарушенному информационному ФЛК"," ")</f>
        <v> </v>
      </c>
    </row>
    <row r="22" spans="1:8" ht="25.5">
      <c r="A22" s="169">
        <f>IF((SUM('Раздел 2'!U36:U36)=0),"","Неверно!")</f>
      </c>
      <c r="B22" s="170" t="s">
        <v>1009</v>
      </c>
      <c r="C22" s="168" t="s">
        <v>1031</v>
      </c>
      <c r="D22" s="168" t="s">
        <v>1011</v>
      </c>
      <c r="E22" s="167" t="str">
        <f>CONCATENATE(SUM('Раздел 2'!U36:U36),"=",0)</f>
        <v>0=0</v>
      </c>
      <c r="F22" s="167"/>
      <c r="G22" s="165"/>
      <c r="H22" s="51" t="str">
        <f>IF(('ФЛК (информационный)'!A22="Неверно!")*('ФЛК (информационный)'!G22=""),"Внести подтверждение к нарушенному информационному ФЛК"," ")</f>
        <v> </v>
      </c>
    </row>
    <row r="23" spans="1:8" ht="25.5">
      <c r="A23" s="169">
        <f>IF((SUM('Раздел 2'!U37:U37)=0),"","Неверно!")</f>
      </c>
      <c r="B23" s="170" t="s">
        <v>1009</v>
      </c>
      <c r="C23" s="168" t="s">
        <v>1032</v>
      </c>
      <c r="D23" s="168" t="s">
        <v>1011</v>
      </c>
      <c r="E23" s="167" t="str">
        <f>CONCATENATE(SUM('Раздел 2'!U37:U37),"=",0)</f>
        <v>0=0</v>
      </c>
      <c r="F23" s="167"/>
      <c r="G23" s="165"/>
      <c r="H23" s="51" t="str">
        <f>IF(('ФЛК (информационный)'!A23="Неверно!")*('ФЛК (информационный)'!G23=""),"Внести подтверждение к нарушенному информационному ФЛК"," ")</f>
        <v> </v>
      </c>
    </row>
    <row r="24" spans="1:8" ht="25.5">
      <c r="A24" s="169">
        <f>IF((SUM('Раздел 2'!U11:U11)=0),"","Неверно!")</f>
      </c>
      <c r="B24" s="170" t="s">
        <v>1009</v>
      </c>
      <c r="C24" s="168" t="s">
        <v>1033</v>
      </c>
      <c r="D24" s="168" t="s">
        <v>1011</v>
      </c>
      <c r="E24" s="167" t="str">
        <f>CONCATENATE(SUM('Раздел 2'!U11:U11),"=",0)</f>
        <v>0=0</v>
      </c>
      <c r="F24" s="167"/>
      <c r="G24" s="165"/>
      <c r="H24" s="51" t="str">
        <f>IF(('ФЛК (информационный)'!A24="Неверно!")*('ФЛК (информационный)'!G24=""),"Внести подтверждение к нарушенному информационному ФЛК"," ")</f>
        <v> </v>
      </c>
    </row>
    <row r="25" spans="1:8" ht="25.5">
      <c r="A25" s="169">
        <f>IF((SUM('Раздел 2'!U38:U38)=0),"","Неверно!")</f>
      </c>
      <c r="B25" s="170" t="s">
        <v>1009</v>
      </c>
      <c r="C25" s="168" t="s">
        <v>1034</v>
      </c>
      <c r="D25" s="168" t="s">
        <v>1011</v>
      </c>
      <c r="E25" s="167" t="str">
        <f>CONCATENATE(SUM('Раздел 2'!U38:U38),"=",0)</f>
        <v>0=0</v>
      </c>
      <c r="F25" s="167"/>
      <c r="G25" s="165"/>
      <c r="H25" s="51" t="str">
        <f>IF(('ФЛК (информационный)'!A25="Неверно!")*('ФЛК (информационный)'!G25=""),"Внести подтверждение к нарушенному информационному ФЛК"," ")</f>
        <v> </v>
      </c>
    </row>
    <row r="26" spans="1:8" ht="25.5">
      <c r="A26" s="169">
        <f>IF((SUM('Раздел 2'!U39:U39)=0),"","Неверно!")</f>
      </c>
      <c r="B26" s="170" t="s">
        <v>1009</v>
      </c>
      <c r="C26" s="168" t="s">
        <v>1035</v>
      </c>
      <c r="D26" s="168" t="s">
        <v>1011</v>
      </c>
      <c r="E26" s="167" t="str">
        <f>CONCATENATE(SUM('Раздел 2'!U39:U39),"=",0)</f>
        <v>0=0</v>
      </c>
      <c r="F26" s="167"/>
      <c r="G26" s="165"/>
      <c r="H26" s="51" t="str">
        <f>IF(('ФЛК (информационный)'!A26="Неверно!")*('ФЛК (информационный)'!G26=""),"Внести подтверждение к нарушенному информационному ФЛК"," ")</f>
        <v> </v>
      </c>
    </row>
    <row r="27" spans="1:8" ht="25.5">
      <c r="A27" s="169">
        <f>IF((SUM('Раздел 2'!U40:U40)=0),"","Неверно!")</f>
      </c>
      <c r="B27" s="170" t="s">
        <v>1009</v>
      </c>
      <c r="C27" s="168" t="s">
        <v>1036</v>
      </c>
      <c r="D27" s="168" t="s">
        <v>1011</v>
      </c>
      <c r="E27" s="167" t="str">
        <f>CONCATENATE(SUM('Раздел 2'!U40:U40),"=",0)</f>
        <v>0=0</v>
      </c>
      <c r="F27" s="167"/>
      <c r="G27" s="165"/>
      <c r="H27" s="51" t="str">
        <f>IF(('ФЛК (информационный)'!A27="Неверно!")*('ФЛК (информационный)'!G27=""),"Внести подтверждение к нарушенному информационному ФЛК"," ")</f>
        <v> </v>
      </c>
    </row>
    <row r="28" spans="1:8" ht="25.5">
      <c r="A28" s="169">
        <f>IF((SUM('Раздел 2'!U41:U41)=0),"","Неверно!")</f>
      </c>
      <c r="B28" s="170" t="s">
        <v>1009</v>
      </c>
      <c r="C28" s="168" t="s">
        <v>1037</v>
      </c>
      <c r="D28" s="168" t="s">
        <v>1011</v>
      </c>
      <c r="E28" s="167" t="str">
        <f>CONCATENATE(SUM('Раздел 2'!U41:U41),"=",0)</f>
        <v>0=0</v>
      </c>
      <c r="F28" s="167"/>
      <c r="G28" s="165"/>
      <c r="H28" s="51" t="str">
        <f>IF(('ФЛК (информационный)'!A28="Неверно!")*('ФЛК (информационный)'!G28=""),"Внести подтверждение к нарушенному информационному ФЛК"," ")</f>
        <v> </v>
      </c>
    </row>
    <row r="29" spans="1:8" ht="25.5">
      <c r="A29" s="169">
        <f>IF((SUM('Раздел 2'!U42:U42)=0),"","Неверно!")</f>
      </c>
      <c r="B29" s="170" t="s">
        <v>1009</v>
      </c>
      <c r="C29" s="168" t="s">
        <v>1038</v>
      </c>
      <c r="D29" s="168" t="s">
        <v>1011</v>
      </c>
      <c r="E29" s="167" t="str">
        <f>CONCATENATE(SUM('Раздел 2'!U42:U42),"=",0)</f>
        <v>0=0</v>
      </c>
      <c r="F29" s="167"/>
      <c r="G29" s="165"/>
      <c r="H29" s="51" t="str">
        <f>IF(('ФЛК (информационный)'!A29="Неверно!")*('ФЛК (информационный)'!G29=""),"Внести подтверждение к нарушенному информационному ФЛК"," ")</f>
        <v> </v>
      </c>
    </row>
    <row r="30" spans="1:8" ht="25.5">
      <c r="A30" s="169">
        <f>IF((SUM('Раздел 2'!U43:U43)=0),"","Неверно!")</f>
      </c>
      <c r="B30" s="170" t="s">
        <v>1009</v>
      </c>
      <c r="C30" s="168" t="s">
        <v>1039</v>
      </c>
      <c r="D30" s="168" t="s">
        <v>1011</v>
      </c>
      <c r="E30" s="167" t="str">
        <f>CONCATENATE(SUM('Раздел 2'!U43:U43),"=",0)</f>
        <v>0=0</v>
      </c>
      <c r="F30" s="167"/>
      <c r="G30" s="165"/>
      <c r="H30" s="51" t="str">
        <f>IF(('ФЛК (информационный)'!A30="Неверно!")*('ФЛК (информационный)'!G30=""),"Внести подтверждение к нарушенному информационному ФЛК"," ")</f>
        <v> </v>
      </c>
    </row>
    <row r="31" spans="1:8" ht="25.5">
      <c r="A31" s="169">
        <f>IF((SUM('Раздел 2'!U44:U44)=0),"","Неверно!")</f>
      </c>
      <c r="B31" s="170" t="s">
        <v>1009</v>
      </c>
      <c r="C31" s="168" t="s">
        <v>1040</v>
      </c>
      <c r="D31" s="168" t="s">
        <v>1011</v>
      </c>
      <c r="E31" s="167" t="str">
        <f>CONCATENATE(SUM('Раздел 2'!U44:U44),"=",0)</f>
        <v>0=0</v>
      </c>
      <c r="F31" s="167"/>
      <c r="G31" s="165"/>
      <c r="H31" s="51" t="str">
        <f>IF(('ФЛК (информационный)'!A31="Неверно!")*('ФЛК (информационный)'!G31=""),"Внести подтверждение к нарушенному информационному ФЛК"," ")</f>
        <v> </v>
      </c>
    </row>
    <row r="32" spans="1:8" ht="25.5">
      <c r="A32" s="169">
        <f>IF((SUM('Раздел 2'!U45:U45)=0),"","Неверно!")</f>
      </c>
      <c r="B32" s="170" t="s">
        <v>1009</v>
      </c>
      <c r="C32" s="168" t="s">
        <v>1041</v>
      </c>
      <c r="D32" s="168" t="s">
        <v>1011</v>
      </c>
      <c r="E32" s="167" t="str">
        <f>CONCATENATE(SUM('Раздел 2'!U45:U45),"=",0)</f>
        <v>0=0</v>
      </c>
      <c r="F32" s="167"/>
      <c r="G32" s="165"/>
      <c r="H32" s="51" t="str">
        <f>IF(('ФЛК (информационный)'!A32="Неверно!")*('ФЛК (информационный)'!G32=""),"Внести подтверждение к нарушенному информационному ФЛК"," ")</f>
        <v> </v>
      </c>
    </row>
    <row r="33" spans="1:8" ht="25.5">
      <c r="A33" s="169">
        <f>IF((SUM('Раздел 2'!U46:U46)=0),"","Неверно!")</f>
      </c>
      <c r="B33" s="170" t="s">
        <v>1009</v>
      </c>
      <c r="C33" s="168" t="s">
        <v>1042</v>
      </c>
      <c r="D33" s="168" t="s">
        <v>1011</v>
      </c>
      <c r="E33" s="167" t="str">
        <f>CONCATENATE(SUM('Раздел 2'!U46:U46),"=",0)</f>
        <v>0=0</v>
      </c>
      <c r="F33" s="167"/>
      <c r="G33" s="165"/>
      <c r="H33" s="51" t="str">
        <f>IF(('ФЛК (информационный)'!A33="Неверно!")*('ФЛК (информационный)'!G33=""),"Внести подтверждение к нарушенному информационному ФЛК"," ")</f>
        <v> </v>
      </c>
    </row>
    <row r="34" spans="1:8" ht="25.5">
      <c r="A34" s="169">
        <f>IF((SUM('Раздел 2'!U47:U47)=0),"","Неверно!")</f>
      </c>
      <c r="B34" s="170" t="s">
        <v>1009</v>
      </c>
      <c r="C34" s="168" t="s">
        <v>1043</v>
      </c>
      <c r="D34" s="168" t="s">
        <v>1011</v>
      </c>
      <c r="E34" s="167" t="str">
        <f>CONCATENATE(SUM('Раздел 2'!U47:U47),"=",0)</f>
        <v>0=0</v>
      </c>
      <c r="F34" s="167"/>
      <c r="G34" s="165"/>
      <c r="H34" s="51" t="str">
        <f>IF(('ФЛК (информационный)'!A34="Неверно!")*('ФЛК (информационный)'!G34=""),"Внести подтверждение к нарушенному информационному ФЛК"," ")</f>
        <v> </v>
      </c>
    </row>
    <row r="35" spans="1:8" ht="25.5">
      <c r="A35" s="169">
        <f>IF((SUM('Раздел 2'!U12:U12)=0),"","Неверно!")</f>
      </c>
      <c r="B35" s="170" t="s">
        <v>1009</v>
      </c>
      <c r="C35" s="168" t="s">
        <v>1044</v>
      </c>
      <c r="D35" s="168" t="s">
        <v>1011</v>
      </c>
      <c r="E35" s="167" t="str">
        <f>CONCATENATE(SUM('Раздел 2'!U12:U12),"=",0)</f>
        <v>0=0</v>
      </c>
      <c r="F35" s="167"/>
      <c r="G35" s="165"/>
      <c r="H35" s="51" t="str">
        <f>IF(('ФЛК (информационный)'!A35="Неверно!")*('ФЛК (информационный)'!G35=""),"Внести подтверждение к нарушенному информационному ФЛК"," ")</f>
        <v> </v>
      </c>
    </row>
    <row r="36" spans="1:8" ht="25.5">
      <c r="A36" s="169">
        <f>IF((SUM('Раздел 2'!U48:U48)=0),"","Неверно!")</f>
      </c>
      <c r="B36" s="170" t="s">
        <v>1009</v>
      </c>
      <c r="C36" s="168" t="s">
        <v>1045</v>
      </c>
      <c r="D36" s="168" t="s">
        <v>1011</v>
      </c>
      <c r="E36" s="167" t="str">
        <f>CONCATENATE(SUM('Раздел 2'!U48:U48),"=",0)</f>
        <v>0=0</v>
      </c>
      <c r="F36" s="167"/>
      <c r="G36" s="165"/>
      <c r="H36" s="51" t="str">
        <f>IF(('ФЛК (информационный)'!A36="Неверно!")*('ФЛК (информационный)'!G36=""),"Внести подтверждение к нарушенному информационному ФЛК"," ")</f>
        <v> </v>
      </c>
    </row>
    <row r="37" spans="1:8" ht="25.5">
      <c r="A37" s="169">
        <f>IF((SUM('Раздел 2'!U49:U49)=0),"","Неверно!")</f>
      </c>
      <c r="B37" s="170" t="s">
        <v>1009</v>
      </c>
      <c r="C37" s="168" t="s">
        <v>1046</v>
      </c>
      <c r="D37" s="168" t="s">
        <v>1011</v>
      </c>
      <c r="E37" s="167" t="str">
        <f>CONCATENATE(SUM('Раздел 2'!U49:U49),"=",0)</f>
        <v>0=0</v>
      </c>
      <c r="F37" s="167"/>
      <c r="G37" s="165"/>
      <c r="H37" s="51" t="str">
        <f>IF(('ФЛК (информационный)'!A37="Неверно!")*('ФЛК (информационный)'!G37=""),"Внести подтверждение к нарушенному информационному ФЛК"," ")</f>
        <v> </v>
      </c>
    </row>
    <row r="38" spans="1:8" ht="25.5">
      <c r="A38" s="169">
        <f>IF((SUM('Раздел 2'!U50:U50)=0),"","Неверно!")</f>
      </c>
      <c r="B38" s="170" t="s">
        <v>1009</v>
      </c>
      <c r="C38" s="168" t="s">
        <v>1047</v>
      </c>
      <c r="D38" s="168" t="s">
        <v>1011</v>
      </c>
      <c r="E38" s="167" t="str">
        <f>CONCATENATE(SUM('Раздел 2'!U50:U50),"=",0)</f>
        <v>0=0</v>
      </c>
      <c r="F38" s="167"/>
      <c r="G38" s="165"/>
      <c r="H38" s="51" t="str">
        <f>IF(('ФЛК (информационный)'!A38="Неверно!")*('ФЛК (информационный)'!G38=""),"Внести подтверждение к нарушенному информационному ФЛК"," ")</f>
        <v> </v>
      </c>
    </row>
    <row r="39" spans="1:8" ht="25.5">
      <c r="A39" s="169">
        <f>IF((SUM('Раздел 2'!U51:U51)=0),"","Неверно!")</f>
      </c>
      <c r="B39" s="170" t="s">
        <v>1009</v>
      </c>
      <c r="C39" s="168" t="s">
        <v>1048</v>
      </c>
      <c r="D39" s="168" t="s">
        <v>1011</v>
      </c>
      <c r="E39" s="167" t="str">
        <f>CONCATENATE(SUM('Раздел 2'!U51:U51),"=",0)</f>
        <v>0=0</v>
      </c>
      <c r="F39" s="167"/>
      <c r="G39" s="165"/>
      <c r="H39" s="51" t="str">
        <f>IF(('ФЛК (информационный)'!A39="Неверно!")*('ФЛК (информационный)'!G39=""),"Внести подтверждение к нарушенному информационному ФЛК"," ")</f>
        <v> </v>
      </c>
    </row>
    <row r="40" spans="1:8" ht="25.5">
      <c r="A40" s="169">
        <f>IF((SUM('Раздел 2'!U13:U13)=0),"","Неверно!")</f>
      </c>
      <c r="B40" s="170" t="s">
        <v>1009</v>
      </c>
      <c r="C40" s="168" t="s">
        <v>1049</v>
      </c>
      <c r="D40" s="168" t="s">
        <v>1011</v>
      </c>
      <c r="E40" s="167" t="str">
        <f>CONCATENATE(SUM('Раздел 2'!U13:U13),"=",0)</f>
        <v>0=0</v>
      </c>
      <c r="F40" s="167"/>
      <c r="G40" s="165"/>
      <c r="H40" s="51" t="str">
        <f>IF(('ФЛК (информационный)'!A40="Неверно!")*('ФЛК (информационный)'!G40=""),"Внести подтверждение к нарушенному информационному ФЛК"," ")</f>
        <v> </v>
      </c>
    </row>
    <row r="41" spans="1:8" ht="25.5">
      <c r="A41" s="169">
        <f>IF((SUM('Раздел 2'!U14:U14)=0),"","Неверно!")</f>
      </c>
      <c r="B41" s="170" t="s">
        <v>1009</v>
      </c>
      <c r="C41" s="168" t="s">
        <v>1050</v>
      </c>
      <c r="D41" s="168" t="s">
        <v>1011</v>
      </c>
      <c r="E41" s="167" t="str">
        <f>CONCATENATE(SUM('Раздел 2'!U14:U14),"=",0)</f>
        <v>0=0</v>
      </c>
      <c r="F41" s="167"/>
      <c r="G41" s="165"/>
      <c r="H41" s="51" t="str">
        <f>IF(('ФЛК (информационный)'!A41="Неверно!")*('ФЛК (информационный)'!G41=""),"Внести подтверждение к нарушенному информационному ФЛК"," ")</f>
        <v> </v>
      </c>
    </row>
    <row r="42" spans="1:8" ht="25.5">
      <c r="A42" s="169">
        <f>IF((SUM('Раздел 2'!U15:U15)=0),"","Неверно!")</f>
      </c>
      <c r="B42" s="170" t="s">
        <v>1009</v>
      </c>
      <c r="C42" s="168" t="s">
        <v>1051</v>
      </c>
      <c r="D42" s="168" t="s">
        <v>1011</v>
      </c>
      <c r="E42" s="167" t="str">
        <f>CONCATENATE(SUM('Раздел 2'!U15:U15),"=",0)</f>
        <v>0=0</v>
      </c>
      <c r="F42" s="167"/>
      <c r="G42" s="165"/>
      <c r="H42" s="51" t="str">
        <f>IF(('ФЛК (информационный)'!A42="Неверно!")*('ФЛК (информационный)'!G42=""),"Внести подтверждение к нарушенному информационному ФЛК"," ")</f>
        <v> </v>
      </c>
    </row>
    <row r="43" spans="1:8" ht="25.5">
      <c r="A43" s="169">
        <f>IF((SUM('Раздел 2'!U16:U16)=0),"","Неверно!")</f>
      </c>
      <c r="B43" s="170" t="s">
        <v>1009</v>
      </c>
      <c r="C43" s="168" t="s">
        <v>1052</v>
      </c>
      <c r="D43" s="168" t="s">
        <v>1011</v>
      </c>
      <c r="E43" s="167" t="str">
        <f>CONCATENATE(SUM('Раздел 2'!U16:U16),"=",0)</f>
        <v>0=0</v>
      </c>
      <c r="F43" s="167"/>
      <c r="G43" s="165"/>
      <c r="H43" s="51" t="str">
        <f>IF(('ФЛК (информационный)'!A43="Неверно!")*('ФЛК (информационный)'!G43=""),"Внести подтверждение к нарушенному информационному ФЛК"," ")</f>
        <v> </v>
      </c>
    </row>
    <row r="44" spans="1:8" ht="25.5">
      <c r="A44" s="169">
        <f>IF((SUM('Раздел 2'!U17:U17)=0),"","Неверно!")</f>
      </c>
      <c r="B44" s="170" t="s">
        <v>1009</v>
      </c>
      <c r="C44" s="168" t="s">
        <v>1053</v>
      </c>
      <c r="D44" s="168" t="s">
        <v>1011</v>
      </c>
      <c r="E44" s="167" t="str">
        <f>CONCATENATE(SUM('Раздел 2'!U17:U17),"=",0)</f>
        <v>0=0</v>
      </c>
      <c r="F44" s="167"/>
      <c r="G44" s="165"/>
      <c r="H44" s="51" t="str">
        <f>IF(('ФЛК (информационный)'!A44="Неверно!")*('ФЛК (информационный)'!G44=""),"Внести подтверждение к нарушенному информационному ФЛК"," ")</f>
        <v> </v>
      </c>
    </row>
    <row r="45" spans="1:8" ht="25.5">
      <c r="A45" s="169">
        <f>IF((SUM('Раздел 2'!Q9:Q9)=0),"","Неверно!")</f>
      </c>
      <c r="B45" s="170" t="s">
        <v>1054</v>
      </c>
      <c r="C45" s="168" t="s">
        <v>1055</v>
      </c>
      <c r="D45" s="168" t="s">
        <v>1056</v>
      </c>
      <c r="E45" s="167" t="str">
        <f>CONCATENATE(SUM('Раздел 2'!Q9:Q9),"=",0)</f>
        <v>0=0</v>
      </c>
      <c r="F45" s="167"/>
      <c r="G45" s="165"/>
      <c r="H45" s="51" t="str">
        <f>IF(('ФЛК (информационный)'!A45="Неверно!")*('ФЛК (информационный)'!G45=""),"Внести подтверждение к нарушенному информационному ФЛК"," ")</f>
        <v> </v>
      </c>
    </row>
    <row r="46" spans="1:8" ht="25.5">
      <c r="A46" s="169">
        <f>IF((SUM('Раздел 2'!Q18:Q18)=0),"","Неверно!")</f>
      </c>
      <c r="B46" s="170" t="s">
        <v>1054</v>
      </c>
      <c r="C46" s="168" t="s">
        <v>1057</v>
      </c>
      <c r="D46" s="168" t="s">
        <v>1056</v>
      </c>
      <c r="E46" s="167" t="str">
        <f>CONCATENATE(SUM('Раздел 2'!Q18:Q18),"=",0)</f>
        <v>0=0</v>
      </c>
      <c r="F46" s="167"/>
      <c r="G46" s="165"/>
      <c r="H46" s="51" t="str">
        <f>IF(('ФЛК (информационный)'!A46="Неверно!")*('ФЛК (информационный)'!G46=""),"Внести подтверждение к нарушенному информационному ФЛК"," ")</f>
        <v> </v>
      </c>
    </row>
    <row r="47" spans="1:8" ht="25.5">
      <c r="A47" s="169">
        <f>IF((SUM('Раздел 2'!Q19:Q19)=0),"","Неверно!")</f>
      </c>
      <c r="B47" s="170" t="s">
        <v>1054</v>
      </c>
      <c r="C47" s="168" t="s">
        <v>1058</v>
      </c>
      <c r="D47" s="168" t="s">
        <v>1056</v>
      </c>
      <c r="E47" s="167" t="str">
        <f>CONCATENATE(SUM('Раздел 2'!Q19:Q19),"=",0)</f>
        <v>0=0</v>
      </c>
      <c r="F47" s="167"/>
      <c r="G47" s="165"/>
      <c r="H47" s="51" t="str">
        <f>IF(('ФЛК (информационный)'!A47="Неверно!")*('ФЛК (информационный)'!G47=""),"Внести подтверждение к нарушенному информационному ФЛК"," ")</f>
        <v> </v>
      </c>
    </row>
    <row r="48" spans="1:8" ht="25.5">
      <c r="A48" s="169">
        <f>IF((SUM('Раздел 2'!Q20:Q20)=0),"","Неверно!")</f>
      </c>
      <c r="B48" s="170" t="s">
        <v>1054</v>
      </c>
      <c r="C48" s="168" t="s">
        <v>1059</v>
      </c>
      <c r="D48" s="168" t="s">
        <v>1056</v>
      </c>
      <c r="E48" s="167" t="str">
        <f>CONCATENATE(SUM('Раздел 2'!Q20:Q20),"=",0)</f>
        <v>0=0</v>
      </c>
      <c r="F48" s="167"/>
      <c r="G48" s="165"/>
      <c r="H48" s="51" t="str">
        <f>IF(('ФЛК (информационный)'!A48="Неверно!")*('ФЛК (информационный)'!G48=""),"Внести подтверждение к нарушенному информационному ФЛК"," ")</f>
        <v> </v>
      </c>
    </row>
    <row r="49" spans="1:8" ht="25.5">
      <c r="A49" s="169">
        <f>IF((SUM('Раздел 2'!Q21:Q21)=0),"","Неверно!")</f>
      </c>
      <c r="B49" s="170" t="s">
        <v>1054</v>
      </c>
      <c r="C49" s="168" t="s">
        <v>1060</v>
      </c>
      <c r="D49" s="168" t="s">
        <v>1056</v>
      </c>
      <c r="E49" s="167" t="str">
        <f>CONCATENATE(SUM('Раздел 2'!Q21:Q21),"=",0)</f>
        <v>0=0</v>
      </c>
      <c r="F49" s="167"/>
      <c r="G49" s="165"/>
      <c r="H49" s="51" t="str">
        <f>IF(('ФЛК (информационный)'!A49="Неверно!")*('ФЛК (информационный)'!G49=""),"Внести подтверждение к нарушенному информационному ФЛК"," ")</f>
        <v> </v>
      </c>
    </row>
    <row r="50" spans="1:8" ht="25.5">
      <c r="A50" s="169">
        <f>IF((SUM('Раздел 2'!Q22:Q22)=0),"","Неверно!")</f>
      </c>
      <c r="B50" s="170" t="s">
        <v>1054</v>
      </c>
      <c r="C50" s="168" t="s">
        <v>1061</v>
      </c>
      <c r="D50" s="168" t="s">
        <v>1056</v>
      </c>
      <c r="E50" s="167" t="str">
        <f>CONCATENATE(SUM('Раздел 2'!Q22:Q22),"=",0)</f>
        <v>0=0</v>
      </c>
      <c r="F50" s="167"/>
      <c r="G50" s="165"/>
      <c r="H50" s="51" t="str">
        <f>IF(('ФЛК (информационный)'!A50="Неверно!")*('ФЛК (информационный)'!G50=""),"Внести подтверждение к нарушенному информационному ФЛК"," ")</f>
        <v> </v>
      </c>
    </row>
    <row r="51" spans="1:8" ht="25.5">
      <c r="A51" s="169">
        <f>IF((SUM('Раздел 2'!Q23:Q23)=0),"","Неверно!")</f>
      </c>
      <c r="B51" s="170" t="s">
        <v>1054</v>
      </c>
      <c r="C51" s="168" t="s">
        <v>1062</v>
      </c>
      <c r="D51" s="168" t="s">
        <v>1056</v>
      </c>
      <c r="E51" s="167" t="str">
        <f>CONCATENATE(SUM('Раздел 2'!Q23:Q23),"=",0)</f>
        <v>0=0</v>
      </c>
      <c r="F51" s="167"/>
      <c r="G51" s="165"/>
      <c r="H51" s="51" t="str">
        <f>IF(('ФЛК (информационный)'!A51="Неверно!")*('ФЛК (информационный)'!G51=""),"Внести подтверждение к нарушенному информационному ФЛК"," ")</f>
        <v> </v>
      </c>
    </row>
    <row r="52" spans="1:8" ht="25.5">
      <c r="A52" s="169">
        <f>IF((SUM('Раздел 2'!Q24:Q24)=0),"","Неверно!")</f>
      </c>
      <c r="B52" s="170" t="s">
        <v>1054</v>
      </c>
      <c r="C52" s="168" t="s">
        <v>1063</v>
      </c>
      <c r="D52" s="168" t="s">
        <v>1056</v>
      </c>
      <c r="E52" s="167" t="str">
        <f>CONCATENATE(SUM('Раздел 2'!Q24:Q24),"=",0)</f>
        <v>0=0</v>
      </c>
      <c r="F52" s="167"/>
      <c r="G52" s="165"/>
      <c r="H52" s="51" t="str">
        <f>IF(('ФЛК (информационный)'!A52="Неверно!")*('ФЛК (информационный)'!G52=""),"Внести подтверждение к нарушенному информационному ФЛК"," ")</f>
        <v> </v>
      </c>
    </row>
    <row r="53" spans="1:8" ht="25.5">
      <c r="A53" s="169">
        <f>IF((SUM('Раздел 2'!Q25:Q25)=0),"","Неверно!")</f>
      </c>
      <c r="B53" s="170" t="s">
        <v>1054</v>
      </c>
      <c r="C53" s="168" t="s">
        <v>1064</v>
      </c>
      <c r="D53" s="168" t="s">
        <v>1056</v>
      </c>
      <c r="E53" s="167" t="str">
        <f>CONCATENATE(SUM('Раздел 2'!Q25:Q25),"=",0)</f>
        <v>0=0</v>
      </c>
      <c r="F53" s="167"/>
      <c r="G53" s="165"/>
      <c r="H53" s="51" t="str">
        <f>IF(('ФЛК (информационный)'!A53="Неверно!")*('ФЛК (информационный)'!G53=""),"Внести подтверждение к нарушенному информационному ФЛК"," ")</f>
        <v> </v>
      </c>
    </row>
    <row r="54" spans="1:8" ht="25.5">
      <c r="A54" s="169">
        <f>IF((SUM('Раздел 2'!Q26:Q26)=0),"","Неверно!")</f>
      </c>
      <c r="B54" s="170" t="s">
        <v>1054</v>
      </c>
      <c r="C54" s="168" t="s">
        <v>1065</v>
      </c>
      <c r="D54" s="168" t="s">
        <v>1056</v>
      </c>
      <c r="E54" s="167" t="str">
        <f>CONCATENATE(SUM('Раздел 2'!Q26:Q26),"=",0)</f>
        <v>0=0</v>
      </c>
      <c r="F54" s="167"/>
      <c r="G54" s="165"/>
      <c r="H54" s="51" t="str">
        <f>IF(('ФЛК (информационный)'!A54="Неверно!")*('ФЛК (информационный)'!G54=""),"Внести подтверждение к нарушенному информационному ФЛК"," ")</f>
        <v> </v>
      </c>
    </row>
    <row r="55" spans="1:8" ht="25.5">
      <c r="A55" s="169">
        <f>IF((SUM('Раздел 2'!Q27:Q27)=0),"","Неверно!")</f>
      </c>
      <c r="B55" s="170" t="s">
        <v>1054</v>
      </c>
      <c r="C55" s="168" t="s">
        <v>1066</v>
      </c>
      <c r="D55" s="168" t="s">
        <v>1056</v>
      </c>
      <c r="E55" s="167" t="str">
        <f>CONCATENATE(SUM('Раздел 2'!Q27:Q27),"=",0)</f>
        <v>0=0</v>
      </c>
      <c r="F55" s="167"/>
      <c r="G55" s="165"/>
      <c r="H55" s="51" t="str">
        <f>IF(('ФЛК (информационный)'!A55="Неверно!")*('ФЛК (информационный)'!G55=""),"Внести подтверждение к нарушенному информационному ФЛК"," ")</f>
        <v> </v>
      </c>
    </row>
    <row r="56" spans="1:8" ht="25.5">
      <c r="A56" s="169">
        <f>IF((SUM('Раздел 2'!Q10:Q10)=0),"","Неверно!")</f>
      </c>
      <c r="B56" s="170" t="s">
        <v>1054</v>
      </c>
      <c r="C56" s="168" t="s">
        <v>1067</v>
      </c>
      <c r="D56" s="168" t="s">
        <v>1056</v>
      </c>
      <c r="E56" s="167" t="str">
        <f>CONCATENATE(SUM('Раздел 2'!Q10:Q10),"=",0)</f>
        <v>0=0</v>
      </c>
      <c r="F56" s="167"/>
      <c r="G56" s="165"/>
      <c r="H56" s="51" t="str">
        <f>IF(('ФЛК (информационный)'!A56="Неверно!")*('ФЛК (информационный)'!G56=""),"Внести подтверждение к нарушенному информационному ФЛК"," ")</f>
        <v> </v>
      </c>
    </row>
    <row r="57" spans="1:8" ht="25.5">
      <c r="A57" s="169">
        <f>IF((SUM('Раздел 2'!Q28:Q28)=0),"","Неверно!")</f>
      </c>
      <c r="B57" s="170" t="s">
        <v>1054</v>
      </c>
      <c r="C57" s="168" t="s">
        <v>1068</v>
      </c>
      <c r="D57" s="168" t="s">
        <v>1056</v>
      </c>
      <c r="E57" s="167" t="str">
        <f>CONCATENATE(SUM('Раздел 2'!Q28:Q28),"=",0)</f>
        <v>0=0</v>
      </c>
      <c r="F57" s="167"/>
      <c r="G57" s="165"/>
      <c r="H57" s="51" t="str">
        <f>IF(('ФЛК (информационный)'!A57="Неверно!")*('ФЛК (информационный)'!G57=""),"Внести подтверждение к нарушенному информационному ФЛК"," ")</f>
        <v> </v>
      </c>
    </row>
    <row r="58" spans="1:8" ht="25.5">
      <c r="A58" s="169">
        <f>IF((SUM('Раздел 2'!Q29:Q29)=0),"","Неверно!")</f>
      </c>
      <c r="B58" s="170" t="s">
        <v>1054</v>
      </c>
      <c r="C58" s="168" t="s">
        <v>1069</v>
      </c>
      <c r="D58" s="168" t="s">
        <v>1056</v>
      </c>
      <c r="E58" s="167" t="str">
        <f>CONCATENATE(SUM('Раздел 2'!Q29:Q29),"=",0)</f>
        <v>0=0</v>
      </c>
      <c r="F58" s="167"/>
      <c r="G58" s="165"/>
      <c r="H58" s="51" t="str">
        <f>IF(('ФЛК (информационный)'!A58="Неверно!")*('ФЛК (информационный)'!G58=""),"Внести подтверждение к нарушенному информационному ФЛК"," ")</f>
        <v> </v>
      </c>
    </row>
    <row r="59" spans="1:8" ht="25.5">
      <c r="A59" s="169">
        <f>IF((SUM('Раздел 2'!Q30:Q30)=0),"","Неверно!")</f>
      </c>
      <c r="B59" s="170" t="s">
        <v>1054</v>
      </c>
      <c r="C59" s="168" t="s">
        <v>1070</v>
      </c>
      <c r="D59" s="168" t="s">
        <v>1056</v>
      </c>
      <c r="E59" s="167" t="str">
        <f>CONCATENATE(SUM('Раздел 2'!Q30:Q30),"=",0)</f>
        <v>0=0</v>
      </c>
      <c r="F59" s="167"/>
      <c r="G59" s="165"/>
      <c r="H59" s="51" t="str">
        <f>IF(('ФЛК (информационный)'!A59="Неверно!")*('ФЛК (информационный)'!G59=""),"Внести подтверждение к нарушенному информационному ФЛК"," ")</f>
        <v> </v>
      </c>
    </row>
    <row r="60" spans="1:8" ht="25.5">
      <c r="A60" s="169">
        <f>IF((SUM('Раздел 2'!Q31:Q31)=0),"","Неверно!")</f>
      </c>
      <c r="B60" s="170" t="s">
        <v>1054</v>
      </c>
      <c r="C60" s="168" t="s">
        <v>1071</v>
      </c>
      <c r="D60" s="168" t="s">
        <v>1056</v>
      </c>
      <c r="E60" s="167" t="str">
        <f>CONCATENATE(SUM('Раздел 2'!Q31:Q31),"=",0)</f>
        <v>0=0</v>
      </c>
      <c r="F60" s="167"/>
      <c r="G60" s="165"/>
      <c r="H60" s="51" t="str">
        <f>IF(('ФЛК (информационный)'!A60="Неверно!")*('ФЛК (информационный)'!G60=""),"Внести подтверждение к нарушенному информационному ФЛК"," ")</f>
        <v> </v>
      </c>
    </row>
    <row r="61" spans="1:8" ht="25.5">
      <c r="A61" s="169">
        <f>IF((SUM('Раздел 2'!Q32:Q32)=0),"","Неверно!")</f>
      </c>
      <c r="B61" s="170" t="s">
        <v>1054</v>
      </c>
      <c r="C61" s="168" t="s">
        <v>1072</v>
      </c>
      <c r="D61" s="168" t="s">
        <v>1056</v>
      </c>
      <c r="E61" s="167" t="str">
        <f>CONCATENATE(SUM('Раздел 2'!Q32:Q32),"=",0)</f>
        <v>0=0</v>
      </c>
      <c r="F61" s="167"/>
      <c r="G61" s="165"/>
      <c r="H61" s="51" t="str">
        <f>IF(('ФЛК (информационный)'!A61="Неверно!")*('ФЛК (информационный)'!G61=""),"Внести подтверждение к нарушенному информационному ФЛК"," ")</f>
        <v> </v>
      </c>
    </row>
    <row r="62" spans="1:8" ht="25.5">
      <c r="A62" s="169">
        <f>IF((SUM('Раздел 2'!Q33:Q33)=0),"","Неверно!")</f>
      </c>
      <c r="B62" s="170" t="s">
        <v>1054</v>
      </c>
      <c r="C62" s="168" t="s">
        <v>1073</v>
      </c>
      <c r="D62" s="168" t="s">
        <v>1056</v>
      </c>
      <c r="E62" s="167" t="str">
        <f>CONCATENATE(SUM('Раздел 2'!Q33:Q33),"=",0)</f>
        <v>0=0</v>
      </c>
      <c r="F62" s="167"/>
      <c r="G62" s="165"/>
      <c r="H62" s="51" t="str">
        <f>IF(('ФЛК (информационный)'!A62="Неверно!")*('ФЛК (информационный)'!G62=""),"Внести подтверждение к нарушенному информационному ФЛК"," ")</f>
        <v> </v>
      </c>
    </row>
    <row r="63" spans="1:8" ht="25.5">
      <c r="A63" s="169">
        <f>IF((SUM('Раздел 2'!Q34:Q34)=0),"","Неверно!")</f>
      </c>
      <c r="B63" s="170" t="s">
        <v>1054</v>
      </c>
      <c r="C63" s="168" t="s">
        <v>1074</v>
      </c>
      <c r="D63" s="168" t="s">
        <v>1056</v>
      </c>
      <c r="E63" s="167" t="str">
        <f>CONCATENATE(SUM('Раздел 2'!Q34:Q34),"=",0)</f>
        <v>0=0</v>
      </c>
      <c r="F63" s="167"/>
      <c r="G63" s="165"/>
      <c r="H63" s="51" t="str">
        <f>IF(('ФЛК (информационный)'!A63="Неверно!")*('ФЛК (информационный)'!G63=""),"Внести подтверждение к нарушенному информационному ФЛК"," ")</f>
        <v> </v>
      </c>
    </row>
    <row r="64" spans="1:8" ht="25.5">
      <c r="A64" s="169">
        <f>IF((SUM('Раздел 2'!Q35:Q35)=0),"","Неверно!")</f>
      </c>
      <c r="B64" s="170" t="s">
        <v>1054</v>
      </c>
      <c r="C64" s="168" t="s">
        <v>1075</v>
      </c>
      <c r="D64" s="168" t="s">
        <v>1056</v>
      </c>
      <c r="E64" s="167" t="str">
        <f>CONCATENATE(SUM('Раздел 2'!Q35:Q35),"=",0)</f>
        <v>0=0</v>
      </c>
      <c r="F64" s="167"/>
      <c r="G64" s="165"/>
      <c r="H64" s="51" t="str">
        <f>IF(('ФЛК (информационный)'!A64="Неверно!")*('ФЛК (информационный)'!G64=""),"Внести подтверждение к нарушенному информационному ФЛК"," ")</f>
        <v> </v>
      </c>
    </row>
    <row r="65" spans="1:8" ht="25.5">
      <c r="A65" s="169">
        <f>IF((SUM('Раздел 2'!Q36:Q36)=0),"","Неверно!")</f>
      </c>
      <c r="B65" s="170" t="s">
        <v>1054</v>
      </c>
      <c r="C65" s="168" t="s">
        <v>1076</v>
      </c>
      <c r="D65" s="168" t="s">
        <v>1056</v>
      </c>
      <c r="E65" s="167" t="str">
        <f>CONCATENATE(SUM('Раздел 2'!Q36:Q36),"=",0)</f>
        <v>0=0</v>
      </c>
      <c r="F65" s="167"/>
      <c r="G65" s="165"/>
      <c r="H65" s="51" t="str">
        <f>IF(('ФЛК (информационный)'!A65="Неверно!")*('ФЛК (информационный)'!G65=""),"Внести подтверждение к нарушенному информационному ФЛК"," ")</f>
        <v> </v>
      </c>
    </row>
    <row r="66" spans="1:8" ht="25.5">
      <c r="A66" s="169">
        <f>IF((SUM('Раздел 2'!Q37:Q37)=0),"","Неверно!")</f>
      </c>
      <c r="B66" s="170" t="s">
        <v>1054</v>
      </c>
      <c r="C66" s="168" t="s">
        <v>1077</v>
      </c>
      <c r="D66" s="168" t="s">
        <v>1056</v>
      </c>
      <c r="E66" s="167" t="str">
        <f>CONCATENATE(SUM('Раздел 2'!Q37:Q37),"=",0)</f>
        <v>0=0</v>
      </c>
      <c r="F66" s="167"/>
      <c r="G66" s="165"/>
      <c r="H66" s="51" t="str">
        <f>IF(('ФЛК (информационный)'!A66="Неверно!")*('ФЛК (информационный)'!G66=""),"Внести подтверждение к нарушенному информационному ФЛК"," ")</f>
        <v> </v>
      </c>
    </row>
    <row r="67" spans="1:8" ht="25.5">
      <c r="A67" s="169">
        <f>IF((SUM('Раздел 2'!Q11:Q11)=0),"","Неверно!")</f>
      </c>
      <c r="B67" s="170" t="s">
        <v>1054</v>
      </c>
      <c r="C67" s="168" t="s">
        <v>1078</v>
      </c>
      <c r="D67" s="168" t="s">
        <v>1056</v>
      </c>
      <c r="E67" s="167" t="str">
        <f>CONCATENATE(SUM('Раздел 2'!Q11:Q11),"=",0)</f>
        <v>0=0</v>
      </c>
      <c r="F67" s="167"/>
      <c r="G67" s="165"/>
      <c r="H67" s="51" t="str">
        <f>IF(('ФЛК (информационный)'!A67="Неверно!")*('ФЛК (информационный)'!G67=""),"Внести подтверждение к нарушенному информационному ФЛК"," ")</f>
        <v> </v>
      </c>
    </row>
    <row r="68" spans="1:8" ht="25.5">
      <c r="A68" s="169">
        <f>IF((SUM('Раздел 2'!Q38:Q38)=0),"","Неверно!")</f>
      </c>
      <c r="B68" s="170" t="s">
        <v>1054</v>
      </c>
      <c r="C68" s="168" t="s">
        <v>1079</v>
      </c>
      <c r="D68" s="168" t="s">
        <v>1056</v>
      </c>
      <c r="E68" s="167" t="str">
        <f>CONCATENATE(SUM('Раздел 2'!Q38:Q38),"=",0)</f>
        <v>0=0</v>
      </c>
      <c r="F68" s="167"/>
      <c r="G68" s="165"/>
      <c r="H68" s="51" t="str">
        <f>IF(('ФЛК (информационный)'!A68="Неверно!")*('ФЛК (информационный)'!G68=""),"Внести подтверждение к нарушенному информационному ФЛК"," ")</f>
        <v> </v>
      </c>
    </row>
    <row r="69" spans="1:8" ht="25.5">
      <c r="A69" s="169">
        <f>IF((SUM('Раздел 2'!Q39:Q39)=0),"","Неверно!")</f>
      </c>
      <c r="B69" s="170" t="s">
        <v>1054</v>
      </c>
      <c r="C69" s="168" t="s">
        <v>1080</v>
      </c>
      <c r="D69" s="168" t="s">
        <v>1056</v>
      </c>
      <c r="E69" s="167" t="str">
        <f>CONCATENATE(SUM('Раздел 2'!Q39:Q39),"=",0)</f>
        <v>0=0</v>
      </c>
      <c r="F69" s="167"/>
      <c r="G69" s="165"/>
      <c r="H69" s="51" t="str">
        <f>IF(('ФЛК (информационный)'!A69="Неверно!")*('ФЛК (информационный)'!G69=""),"Внести подтверждение к нарушенному информационному ФЛК"," ")</f>
        <v> </v>
      </c>
    </row>
    <row r="70" spans="1:8" ht="25.5">
      <c r="A70" s="169">
        <f>IF((SUM('Раздел 2'!Q40:Q40)=0),"","Неверно!")</f>
      </c>
      <c r="B70" s="170" t="s">
        <v>1054</v>
      </c>
      <c r="C70" s="168" t="s">
        <v>1081</v>
      </c>
      <c r="D70" s="168" t="s">
        <v>1056</v>
      </c>
      <c r="E70" s="167" t="str">
        <f>CONCATENATE(SUM('Раздел 2'!Q40:Q40),"=",0)</f>
        <v>0=0</v>
      </c>
      <c r="F70" s="167"/>
      <c r="G70" s="165"/>
      <c r="H70" s="51" t="str">
        <f>IF(('ФЛК (информационный)'!A70="Неверно!")*('ФЛК (информационный)'!G70=""),"Внести подтверждение к нарушенному информационному ФЛК"," ")</f>
        <v> </v>
      </c>
    </row>
    <row r="71" spans="1:8" ht="25.5">
      <c r="A71" s="169">
        <f>IF((SUM('Раздел 2'!Q41:Q41)=0),"","Неверно!")</f>
      </c>
      <c r="B71" s="170" t="s">
        <v>1054</v>
      </c>
      <c r="C71" s="168" t="s">
        <v>1082</v>
      </c>
      <c r="D71" s="168" t="s">
        <v>1056</v>
      </c>
      <c r="E71" s="167" t="str">
        <f>CONCATENATE(SUM('Раздел 2'!Q41:Q41),"=",0)</f>
        <v>0=0</v>
      </c>
      <c r="F71" s="167"/>
      <c r="G71" s="165"/>
      <c r="H71" s="51" t="str">
        <f>IF(('ФЛК (информационный)'!A71="Неверно!")*('ФЛК (информационный)'!G71=""),"Внести подтверждение к нарушенному информационному ФЛК"," ")</f>
        <v> </v>
      </c>
    </row>
    <row r="72" spans="1:8" ht="25.5">
      <c r="A72" s="169">
        <f>IF((SUM('Раздел 2'!Q42:Q42)=0),"","Неверно!")</f>
      </c>
      <c r="B72" s="170" t="s">
        <v>1054</v>
      </c>
      <c r="C72" s="168" t="s">
        <v>1083</v>
      </c>
      <c r="D72" s="168" t="s">
        <v>1056</v>
      </c>
      <c r="E72" s="167" t="str">
        <f>CONCATENATE(SUM('Раздел 2'!Q42:Q42),"=",0)</f>
        <v>0=0</v>
      </c>
      <c r="F72" s="167"/>
      <c r="G72" s="165"/>
      <c r="H72" s="51" t="str">
        <f>IF(('ФЛК (информационный)'!A72="Неверно!")*('ФЛК (информационный)'!G72=""),"Внести подтверждение к нарушенному информационному ФЛК"," ")</f>
        <v> </v>
      </c>
    </row>
    <row r="73" spans="1:8" ht="25.5">
      <c r="A73" s="169">
        <f>IF((SUM('Раздел 2'!Q43:Q43)=0),"","Неверно!")</f>
      </c>
      <c r="B73" s="170" t="s">
        <v>1054</v>
      </c>
      <c r="C73" s="168" t="s">
        <v>1084</v>
      </c>
      <c r="D73" s="168" t="s">
        <v>1056</v>
      </c>
      <c r="E73" s="167" t="str">
        <f>CONCATENATE(SUM('Раздел 2'!Q43:Q43),"=",0)</f>
        <v>0=0</v>
      </c>
      <c r="F73" s="167"/>
      <c r="G73" s="165"/>
      <c r="H73" s="51" t="str">
        <f>IF(('ФЛК (информационный)'!A73="Неверно!")*('ФЛК (информационный)'!G73=""),"Внести подтверждение к нарушенному информационному ФЛК"," ")</f>
        <v> </v>
      </c>
    </row>
    <row r="74" spans="1:8" ht="25.5">
      <c r="A74" s="169">
        <f>IF((SUM('Раздел 2'!Q44:Q44)=0),"","Неверно!")</f>
      </c>
      <c r="B74" s="170" t="s">
        <v>1054</v>
      </c>
      <c r="C74" s="168" t="s">
        <v>1085</v>
      </c>
      <c r="D74" s="168" t="s">
        <v>1056</v>
      </c>
      <c r="E74" s="167" t="str">
        <f>CONCATENATE(SUM('Раздел 2'!Q44:Q44),"=",0)</f>
        <v>0=0</v>
      </c>
      <c r="F74" s="167"/>
      <c r="G74" s="165"/>
      <c r="H74" s="51" t="str">
        <f>IF(('ФЛК (информационный)'!A74="Неверно!")*('ФЛК (информационный)'!G74=""),"Внести подтверждение к нарушенному информационному ФЛК"," ")</f>
        <v> </v>
      </c>
    </row>
    <row r="75" spans="1:8" ht="25.5">
      <c r="A75" s="169">
        <f>IF((SUM('Раздел 2'!Q45:Q45)=0),"","Неверно!")</f>
      </c>
      <c r="B75" s="170" t="s">
        <v>1054</v>
      </c>
      <c r="C75" s="168" t="s">
        <v>1086</v>
      </c>
      <c r="D75" s="168" t="s">
        <v>1056</v>
      </c>
      <c r="E75" s="167" t="str">
        <f>CONCATENATE(SUM('Раздел 2'!Q45:Q45),"=",0)</f>
        <v>0=0</v>
      </c>
      <c r="F75" s="167"/>
      <c r="G75" s="165"/>
      <c r="H75" s="51" t="str">
        <f>IF(('ФЛК (информационный)'!A75="Неверно!")*('ФЛК (информационный)'!G75=""),"Внести подтверждение к нарушенному информационному ФЛК"," ")</f>
        <v> </v>
      </c>
    </row>
    <row r="76" spans="1:8" ht="25.5">
      <c r="A76" s="169">
        <f>IF((SUM('Раздел 2'!Q46:Q46)=0),"","Неверно!")</f>
      </c>
      <c r="B76" s="170" t="s">
        <v>1054</v>
      </c>
      <c r="C76" s="168" t="s">
        <v>1087</v>
      </c>
      <c r="D76" s="168" t="s">
        <v>1056</v>
      </c>
      <c r="E76" s="167" t="str">
        <f>CONCATENATE(SUM('Раздел 2'!Q46:Q46),"=",0)</f>
        <v>0=0</v>
      </c>
      <c r="F76" s="167"/>
      <c r="G76" s="165"/>
      <c r="H76" s="51" t="str">
        <f>IF(('ФЛК (информационный)'!A76="Неверно!")*('ФЛК (информационный)'!G76=""),"Внести подтверждение к нарушенному информационному ФЛК"," ")</f>
        <v> </v>
      </c>
    </row>
    <row r="77" spans="1:8" ht="25.5">
      <c r="A77" s="169">
        <f>IF((SUM('Раздел 2'!Q47:Q47)=0),"","Неверно!")</f>
      </c>
      <c r="B77" s="170" t="s">
        <v>1054</v>
      </c>
      <c r="C77" s="168" t="s">
        <v>1088</v>
      </c>
      <c r="D77" s="168" t="s">
        <v>1056</v>
      </c>
      <c r="E77" s="167" t="str">
        <f>CONCATENATE(SUM('Раздел 2'!Q47:Q47),"=",0)</f>
        <v>0=0</v>
      </c>
      <c r="F77" s="167"/>
      <c r="G77" s="165"/>
      <c r="H77" s="51" t="str">
        <f>IF(('ФЛК (информационный)'!A77="Неверно!")*('ФЛК (информационный)'!G77=""),"Внести подтверждение к нарушенному информационному ФЛК"," ")</f>
        <v> </v>
      </c>
    </row>
    <row r="78" spans="1:8" ht="25.5">
      <c r="A78" s="169">
        <f>IF((SUM('Раздел 2'!Q12:Q12)=0),"","Неверно!")</f>
      </c>
      <c r="B78" s="170" t="s">
        <v>1054</v>
      </c>
      <c r="C78" s="168" t="s">
        <v>1089</v>
      </c>
      <c r="D78" s="168" t="s">
        <v>1056</v>
      </c>
      <c r="E78" s="167" t="str">
        <f>CONCATENATE(SUM('Раздел 2'!Q12:Q12),"=",0)</f>
        <v>0=0</v>
      </c>
      <c r="F78" s="167"/>
      <c r="G78" s="165"/>
      <c r="H78" s="51" t="str">
        <f>IF(('ФЛК (информационный)'!A78="Неверно!")*('ФЛК (информационный)'!G78=""),"Внести подтверждение к нарушенному информационному ФЛК"," ")</f>
        <v> </v>
      </c>
    </row>
    <row r="79" spans="1:8" ht="25.5">
      <c r="A79" s="169">
        <f>IF((SUM('Раздел 2'!Q48:Q48)=0),"","Неверно!")</f>
      </c>
      <c r="B79" s="170" t="s">
        <v>1054</v>
      </c>
      <c r="C79" s="168" t="s">
        <v>1090</v>
      </c>
      <c r="D79" s="168" t="s">
        <v>1056</v>
      </c>
      <c r="E79" s="167" t="str">
        <f>CONCATENATE(SUM('Раздел 2'!Q48:Q48),"=",0)</f>
        <v>0=0</v>
      </c>
      <c r="F79" s="167"/>
      <c r="G79" s="165"/>
      <c r="H79" s="51" t="str">
        <f>IF(('ФЛК (информационный)'!A79="Неверно!")*('ФЛК (информационный)'!G79=""),"Внести подтверждение к нарушенному информационному ФЛК"," ")</f>
        <v> </v>
      </c>
    </row>
    <row r="80" spans="1:8" ht="25.5">
      <c r="A80" s="169">
        <f>IF((SUM('Раздел 2'!Q49:Q49)=0),"","Неверно!")</f>
      </c>
      <c r="B80" s="170" t="s">
        <v>1054</v>
      </c>
      <c r="C80" s="168" t="s">
        <v>1091</v>
      </c>
      <c r="D80" s="168" t="s">
        <v>1056</v>
      </c>
      <c r="E80" s="167" t="str">
        <f>CONCATENATE(SUM('Раздел 2'!Q49:Q49),"=",0)</f>
        <v>0=0</v>
      </c>
      <c r="F80" s="167"/>
      <c r="G80" s="165"/>
      <c r="H80" s="51" t="str">
        <f>IF(('ФЛК (информационный)'!A80="Неверно!")*('ФЛК (информационный)'!G80=""),"Внести подтверждение к нарушенному информационному ФЛК"," ")</f>
        <v> </v>
      </c>
    </row>
    <row r="81" spans="1:8" ht="25.5">
      <c r="A81" s="169">
        <f>IF((SUM('Раздел 2'!Q50:Q50)=0),"","Неверно!")</f>
      </c>
      <c r="B81" s="170" t="s">
        <v>1054</v>
      </c>
      <c r="C81" s="168" t="s">
        <v>1092</v>
      </c>
      <c r="D81" s="168" t="s">
        <v>1056</v>
      </c>
      <c r="E81" s="167" t="str">
        <f>CONCATENATE(SUM('Раздел 2'!Q50:Q50),"=",0)</f>
        <v>0=0</v>
      </c>
      <c r="F81" s="167"/>
      <c r="G81" s="165"/>
      <c r="H81" s="51" t="str">
        <f>IF(('ФЛК (информационный)'!A81="Неверно!")*('ФЛК (информационный)'!G81=""),"Внести подтверждение к нарушенному информационному ФЛК"," ")</f>
        <v> </v>
      </c>
    </row>
    <row r="82" spans="1:8" ht="25.5">
      <c r="A82" s="169">
        <f>IF((SUM('Раздел 2'!Q51:Q51)=0),"","Неверно!")</f>
      </c>
      <c r="B82" s="170" t="s">
        <v>1054</v>
      </c>
      <c r="C82" s="168" t="s">
        <v>1093</v>
      </c>
      <c r="D82" s="168" t="s">
        <v>1056</v>
      </c>
      <c r="E82" s="167" t="str">
        <f>CONCATENATE(SUM('Раздел 2'!Q51:Q51),"=",0)</f>
        <v>0=0</v>
      </c>
      <c r="F82" s="167"/>
      <c r="G82" s="165"/>
      <c r="H82" s="51" t="str">
        <f>IF(('ФЛК (информационный)'!A82="Неверно!")*('ФЛК (информационный)'!G82=""),"Внести подтверждение к нарушенному информационному ФЛК"," ")</f>
        <v> </v>
      </c>
    </row>
    <row r="83" spans="1:8" ht="25.5">
      <c r="A83" s="169">
        <f>IF((SUM('Раздел 2'!Q13:Q13)=0),"","Неверно!")</f>
      </c>
      <c r="B83" s="170" t="s">
        <v>1054</v>
      </c>
      <c r="C83" s="168" t="s">
        <v>1094</v>
      </c>
      <c r="D83" s="168" t="s">
        <v>1056</v>
      </c>
      <c r="E83" s="167" t="str">
        <f>CONCATENATE(SUM('Раздел 2'!Q13:Q13),"=",0)</f>
        <v>0=0</v>
      </c>
      <c r="F83" s="167"/>
      <c r="G83" s="165"/>
      <c r="H83" s="51" t="str">
        <f>IF(('ФЛК (информационный)'!A83="Неверно!")*('ФЛК (информационный)'!G83=""),"Внести подтверждение к нарушенному информационному ФЛК"," ")</f>
        <v> </v>
      </c>
    </row>
    <row r="84" spans="1:8" ht="25.5">
      <c r="A84" s="169">
        <f>IF((SUM('Раздел 2'!Q14:Q14)=0),"","Неверно!")</f>
      </c>
      <c r="B84" s="170" t="s">
        <v>1054</v>
      </c>
      <c r="C84" s="168" t="s">
        <v>1095</v>
      </c>
      <c r="D84" s="168" t="s">
        <v>1056</v>
      </c>
      <c r="E84" s="167" t="str">
        <f>CONCATENATE(SUM('Раздел 2'!Q14:Q14),"=",0)</f>
        <v>0=0</v>
      </c>
      <c r="F84" s="167"/>
      <c r="G84" s="165"/>
      <c r="H84" s="51" t="str">
        <f>IF(('ФЛК (информационный)'!A84="Неверно!")*('ФЛК (информационный)'!G84=""),"Внести подтверждение к нарушенному информационному ФЛК"," ")</f>
        <v> </v>
      </c>
    </row>
    <row r="85" spans="1:8" ht="25.5">
      <c r="A85" s="169">
        <f>IF((SUM('Раздел 2'!Q15:Q15)=0),"","Неверно!")</f>
      </c>
      <c r="B85" s="170" t="s">
        <v>1054</v>
      </c>
      <c r="C85" s="168" t="s">
        <v>1096</v>
      </c>
      <c r="D85" s="168" t="s">
        <v>1056</v>
      </c>
      <c r="E85" s="167" t="str">
        <f>CONCATENATE(SUM('Раздел 2'!Q15:Q15),"=",0)</f>
        <v>0=0</v>
      </c>
      <c r="F85" s="167"/>
      <c r="G85" s="165"/>
      <c r="H85" s="51" t="str">
        <f>IF(('ФЛК (информационный)'!A85="Неверно!")*('ФЛК (информационный)'!G85=""),"Внести подтверждение к нарушенному информационному ФЛК"," ")</f>
        <v> </v>
      </c>
    </row>
    <row r="86" spans="1:8" ht="25.5">
      <c r="A86" s="169">
        <f>IF((SUM('Раздел 2'!Q16:Q16)=0),"","Неверно!")</f>
      </c>
      <c r="B86" s="170" t="s">
        <v>1054</v>
      </c>
      <c r="C86" s="168" t="s">
        <v>1097</v>
      </c>
      <c r="D86" s="168" t="s">
        <v>1056</v>
      </c>
      <c r="E86" s="167" t="str">
        <f>CONCATENATE(SUM('Раздел 2'!Q16:Q16),"=",0)</f>
        <v>0=0</v>
      </c>
      <c r="F86" s="167"/>
      <c r="G86" s="165"/>
      <c r="H86" s="51" t="str">
        <f>IF(('ФЛК (информационный)'!A86="Неверно!")*('ФЛК (информационный)'!G86=""),"Внести подтверждение к нарушенному информационному ФЛК"," ")</f>
        <v> </v>
      </c>
    </row>
    <row r="87" spans="1:8" ht="25.5">
      <c r="A87" s="169">
        <f>IF((SUM('Раздел 2'!Q17:Q17)=0),"","Неверно!")</f>
      </c>
      <c r="B87" s="170" t="s">
        <v>1054</v>
      </c>
      <c r="C87" s="168" t="s">
        <v>1098</v>
      </c>
      <c r="D87" s="168" t="s">
        <v>1056</v>
      </c>
      <c r="E87" s="167" t="str">
        <f>CONCATENATE(SUM('Раздел 2'!Q17:Q17),"=",0)</f>
        <v>0=0</v>
      </c>
      <c r="F87" s="167"/>
      <c r="G87" s="165"/>
      <c r="H87" s="51" t="str">
        <f>IF(('ФЛК (информационный)'!A87="Неверно!")*('ФЛК (информационный)'!G87=""),"Внести подтверждение к нарушенному информационному ФЛК"," ")</f>
        <v> </v>
      </c>
    </row>
    <row r="88" spans="1:8" ht="25.5">
      <c r="A88" s="169">
        <f>IF((SUM('Раздел 2'!C9:C46)=SUM('Раздел 2'!C47:C47)),"","Неверно!")</f>
      </c>
      <c r="B88" s="170" t="s">
        <v>1099</v>
      </c>
      <c r="C88" s="168" t="s">
        <v>1100</v>
      </c>
      <c r="D88" s="168" t="s">
        <v>1101</v>
      </c>
      <c r="E88" s="167" t="str">
        <f>CONCATENATE(SUM('Раздел 2'!C9:C46),"=",SUM('Раздел 2'!C47:C47))</f>
        <v>7=7</v>
      </c>
      <c r="F88" s="167"/>
      <c r="G88" s="165"/>
      <c r="H88" s="51" t="str">
        <f>IF(('ФЛК (информационный)'!A88="Неверно!")*('ФЛК (информационный)'!G88=""),"Внести подтверждение к нарушенному информационному ФЛК"," ")</f>
        <v> </v>
      </c>
    </row>
    <row r="89" spans="1:8" ht="25.5">
      <c r="A89" s="169">
        <f>IF((SUM('Раздел 2'!L9:L46)=SUM('Раздел 2'!L47:L47)),"","Неверно!")</f>
      </c>
      <c r="B89" s="170" t="s">
        <v>1099</v>
      </c>
      <c r="C89" s="168" t="s">
        <v>1102</v>
      </c>
      <c r="D89" s="168" t="s">
        <v>1101</v>
      </c>
      <c r="E89" s="167" t="str">
        <f>CONCATENATE(SUM('Раздел 2'!L9:L46),"=",SUM('Раздел 2'!L47:L47))</f>
        <v>2=2</v>
      </c>
      <c r="F89" s="167"/>
      <c r="G89" s="165"/>
      <c r="H89" s="51" t="str">
        <f>IF(('ФЛК (информационный)'!A89="Неверно!")*('ФЛК (информационный)'!G89=""),"Внести подтверждение к нарушенному информационному ФЛК"," ")</f>
        <v> </v>
      </c>
    </row>
    <row r="90" spans="1:8" ht="25.5">
      <c r="A90" s="169">
        <f>IF((SUM('Раздел 2'!M9:M46)=SUM('Раздел 2'!M47:M47)),"","Неверно!")</f>
      </c>
      <c r="B90" s="170" t="s">
        <v>1099</v>
      </c>
      <c r="C90" s="168" t="s">
        <v>1103</v>
      </c>
      <c r="D90" s="168" t="s">
        <v>1101</v>
      </c>
      <c r="E90" s="167" t="str">
        <f>CONCATENATE(SUM('Раздел 2'!M9:M46),"=",SUM('Раздел 2'!M47:M47))</f>
        <v>2=2</v>
      </c>
      <c r="F90" s="167"/>
      <c r="G90" s="165"/>
      <c r="H90" s="51" t="str">
        <f>IF(('ФЛК (информационный)'!A90="Неверно!")*('ФЛК (информационный)'!G90=""),"Внести подтверждение к нарушенному информационному ФЛК"," ")</f>
        <v> </v>
      </c>
    </row>
    <row r="91" spans="1:8" ht="25.5">
      <c r="A91" s="169">
        <f>IF((SUM('Раздел 2'!N9:N46)=SUM('Раздел 2'!N47:N47)),"","Неверно!")</f>
      </c>
      <c r="B91" s="170" t="s">
        <v>1099</v>
      </c>
      <c r="C91" s="168" t="s">
        <v>1104</v>
      </c>
      <c r="D91" s="168" t="s">
        <v>1101</v>
      </c>
      <c r="E91" s="167" t="str">
        <f>CONCATENATE(SUM('Раздел 2'!N9:N46),"=",SUM('Раздел 2'!N47:N47))</f>
        <v>0=0</v>
      </c>
      <c r="F91" s="167"/>
      <c r="G91" s="165"/>
      <c r="H91" s="51" t="str">
        <f>IF(('ФЛК (информационный)'!A91="Неверно!")*('ФЛК (информационный)'!G91=""),"Внести подтверждение к нарушенному информационному ФЛК"," ")</f>
        <v> </v>
      </c>
    </row>
    <row r="92" spans="1:8" ht="25.5">
      <c r="A92" s="169">
        <f>IF((SUM('Раздел 2'!O9:O46)=SUM('Раздел 2'!O47:O47)),"","Неверно!")</f>
      </c>
      <c r="B92" s="170" t="s">
        <v>1099</v>
      </c>
      <c r="C92" s="168" t="s">
        <v>1105</v>
      </c>
      <c r="D92" s="168" t="s">
        <v>1101</v>
      </c>
      <c r="E92" s="167" t="str">
        <f>CONCATENATE(SUM('Раздел 2'!O9:O46),"=",SUM('Раздел 2'!O47:O47))</f>
        <v>0=0</v>
      </c>
      <c r="F92" s="167"/>
      <c r="G92" s="165"/>
      <c r="H92" s="51" t="str">
        <f>IF(('ФЛК (информационный)'!A92="Неверно!")*('ФЛК (информационный)'!G92=""),"Внести подтверждение к нарушенному информационному ФЛК"," ")</f>
        <v> </v>
      </c>
    </row>
    <row r="93" spans="1:8" ht="25.5">
      <c r="A93" s="169">
        <f>IF((SUM('Раздел 2'!P9:P46)=SUM('Раздел 2'!P47:P47)),"","Неверно!")</f>
      </c>
      <c r="B93" s="170" t="s">
        <v>1099</v>
      </c>
      <c r="C93" s="168" t="s">
        <v>1106</v>
      </c>
      <c r="D93" s="168" t="s">
        <v>1101</v>
      </c>
      <c r="E93" s="167" t="str">
        <f>CONCATENATE(SUM('Раздел 2'!P9:P46),"=",SUM('Раздел 2'!P47:P47))</f>
        <v>0=0</v>
      </c>
      <c r="F93" s="167"/>
      <c r="G93" s="165"/>
      <c r="H93" s="51" t="str">
        <f>IF(('ФЛК (информационный)'!A93="Неверно!")*('ФЛК (информационный)'!G93=""),"Внести подтверждение к нарушенному информационному ФЛК"," ")</f>
        <v> </v>
      </c>
    </row>
    <row r="94" spans="1:8" ht="25.5">
      <c r="A94" s="169">
        <f>IF((SUM('Раздел 2'!Q9:Q46)=SUM('Раздел 2'!Q47:Q47)),"","Неверно!")</f>
      </c>
      <c r="B94" s="170" t="s">
        <v>1099</v>
      </c>
      <c r="C94" s="168" t="s">
        <v>1107</v>
      </c>
      <c r="D94" s="168" t="s">
        <v>1101</v>
      </c>
      <c r="E94" s="167" t="str">
        <f>CONCATENATE(SUM('Раздел 2'!Q9:Q46),"=",SUM('Раздел 2'!Q47:Q47))</f>
        <v>0=0</v>
      </c>
      <c r="F94" s="167"/>
      <c r="G94" s="165"/>
      <c r="H94" s="51" t="str">
        <f>IF(('ФЛК (информационный)'!A94="Неверно!")*('ФЛК (информационный)'!G94=""),"Внести подтверждение к нарушенному информационному ФЛК"," ")</f>
        <v> </v>
      </c>
    </row>
    <row r="95" spans="1:8" ht="25.5">
      <c r="A95" s="169">
        <f>IF((SUM('Раздел 2'!R9:R46)=SUM('Раздел 2'!R47:R47)),"","Неверно!")</f>
      </c>
      <c r="B95" s="170" t="s">
        <v>1099</v>
      </c>
      <c r="C95" s="168" t="s">
        <v>1108</v>
      </c>
      <c r="D95" s="168" t="s">
        <v>1101</v>
      </c>
      <c r="E95" s="167" t="str">
        <f>CONCATENATE(SUM('Раздел 2'!R9:R46),"=",SUM('Раздел 2'!R47:R47))</f>
        <v>0=0</v>
      </c>
      <c r="F95" s="167"/>
      <c r="G95" s="165"/>
      <c r="H95" s="51" t="str">
        <f>IF(('ФЛК (информационный)'!A95="Неверно!")*('ФЛК (информационный)'!G95=""),"Внести подтверждение к нарушенному информационному ФЛК"," ")</f>
        <v> </v>
      </c>
    </row>
    <row r="96" spans="1:8" ht="25.5">
      <c r="A96" s="169">
        <f>IF((SUM('Раздел 2'!S9:S46)=SUM('Раздел 2'!S47:S47)),"","Неверно!")</f>
      </c>
      <c r="B96" s="170" t="s">
        <v>1099</v>
      </c>
      <c r="C96" s="168" t="s">
        <v>1109</v>
      </c>
      <c r="D96" s="168" t="s">
        <v>1101</v>
      </c>
      <c r="E96" s="167" t="str">
        <f>CONCATENATE(SUM('Раздел 2'!S9:S46),"=",SUM('Раздел 2'!S47:S47))</f>
        <v>0=0</v>
      </c>
      <c r="F96" s="167"/>
      <c r="G96" s="165"/>
      <c r="H96" s="51" t="str">
        <f>IF(('ФЛК (информационный)'!A96="Неверно!")*('ФЛК (информационный)'!G96=""),"Внести подтверждение к нарушенному информационному ФЛК"," ")</f>
        <v> </v>
      </c>
    </row>
    <row r="97" spans="1:8" ht="25.5">
      <c r="A97" s="169">
        <f>IF((SUM('Раздел 2'!T9:T46)=SUM('Раздел 2'!T47:T47)),"","Неверно!")</f>
      </c>
      <c r="B97" s="170" t="s">
        <v>1099</v>
      </c>
      <c r="C97" s="168" t="s">
        <v>1110</v>
      </c>
      <c r="D97" s="168" t="s">
        <v>1101</v>
      </c>
      <c r="E97" s="167" t="str">
        <f>CONCATENATE(SUM('Раздел 2'!T9:T46),"=",SUM('Раздел 2'!T47:T47))</f>
        <v>0=0</v>
      </c>
      <c r="F97" s="167"/>
      <c r="G97" s="165"/>
      <c r="H97" s="51" t="str">
        <f>IF(('ФЛК (информационный)'!A97="Неверно!")*('ФЛК (информационный)'!G97=""),"Внести подтверждение к нарушенному информационному ФЛК"," ")</f>
        <v> </v>
      </c>
    </row>
    <row r="98" spans="1:8" ht="25.5">
      <c r="A98" s="169">
        <f>IF((SUM('Раздел 2'!U9:U46)=SUM('Раздел 2'!U47:U47)),"","Неверно!")</f>
      </c>
      <c r="B98" s="170" t="s">
        <v>1099</v>
      </c>
      <c r="C98" s="168" t="s">
        <v>1111</v>
      </c>
      <c r="D98" s="168" t="s">
        <v>1101</v>
      </c>
      <c r="E98" s="167" t="str">
        <f>CONCATENATE(SUM('Раздел 2'!U9:U46),"=",SUM('Раздел 2'!U47:U47))</f>
        <v>0=0</v>
      </c>
      <c r="F98" s="167"/>
      <c r="G98" s="165"/>
      <c r="H98" s="51" t="str">
        <f>IF(('ФЛК (информационный)'!A98="Неверно!")*('ФЛК (информационный)'!G98=""),"Внести подтверждение к нарушенному информационному ФЛК"," ")</f>
        <v> </v>
      </c>
    </row>
    <row r="99" spans="1:8" ht="25.5">
      <c r="A99" s="169">
        <f>IF((SUM('Раздел 2'!D9:D46)=SUM('Раздел 2'!D47:D47)),"","Неверно!")</f>
      </c>
      <c r="B99" s="170" t="s">
        <v>1099</v>
      </c>
      <c r="C99" s="168" t="s">
        <v>1112</v>
      </c>
      <c r="D99" s="168" t="s">
        <v>1101</v>
      </c>
      <c r="E99" s="167" t="str">
        <f>CONCATENATE(SUM('Раздел 2'!D9:D46),"=",SUM('Раздел 2'!D47:D47))</f>
        <v>0=0</v>
      </c>
      <c r="F99" s="167"/>
      <c r="G99" s="165"/>
      <c r="H99" s="51" t="str">
        <f>IF(('ФЛК (информационный)'!A99="Неверно!")*('ФЛК (информационный)'!G99=""),"Внести подтверждение к нарушенному информационному ФЛК"," ")</f>
        <v> </v>
      </c>
    </row>
    <row r="100" spans="1:8" ht="25.5">
      <c r="A100" s="169">
        <f>IF((SUM('Раздел 2'!V9:V46)=SUM('Раздел 2'!V47:V47)),"","Неверно!")</f>
      </c>
      <c r="B100" s="170" t="s">
        <v>1099</v>
      </c>
      <c r="C100" s="168" t="s">
        <v>1113</v>
      </c>
      <c r="D100" s="168" t="s">
        <v>1101</v>
      </c>
      <c r="E100" s="167" t="str">
        <f>CONCATENATE(SUM('Раздел 2'!V9:V46),"=",SUM('Раздел 2'!V47:V47))</f>
        <v>0=0</v>
      </c>
      <c r="F100" s="167"/>
      <c r="G100" s="165"/>
      <c r="H100" s="51" t="str">
        <f>IF(('ФЛК (информационный)'!A100="Неверно!")*('ФЛК (информационный)'!G100=""),"Внести подтверждение к нарушенному информационному ФЛК"," ")</f>
        <v> </v>
      </c>
    </row>
    <row r="101" spans="1:8" ht="25.5">
      <c r="A101" s="169">
        <f>IF((SUM('Раздел 2'!W9:W46)=SUM('Раздел 2'!W47:W47)),"","Неверно!")</f>
      </c>
      <c r="B101" s="170" t="s">
        <v>1099</v>
      </c>
      <c r="C101" s="168" t="s">
        <v>1114</v>
      </c>
      <c r="D101" s="168" t="s">
        <v>1101</v>
      </c>
      <c r="E101" s="167" t="str">
        <f>CONCATENATE(SUM('Раздел 2'!W9:W46),"=",SUM('Раздел 2'!W47:W47))</f>
        <v>0=0</v>
      </c>
      <c r="F101" s="167"/>
      <c r="G101" s="165"/>
      <c r="H101" s="51" t="str">
        <f>IF(('ФЛК (информационный)'!A101="Неверно!")*('ФЛК (информационный)'!G101=""),"Внести подтверждение к нарушенному информационному ФЛК"," ")</f>
        <v> </v>
      </c>
    </row>
    <row r="102" spans="1:8" ht="25.5">
      <c r="A102" s="169">
        <f>IF((SUM('Раздел 2'!X9:X46)=SUM('Раздел 2'!X47:X47)),"","Неверно!")</f>
      </c>
      <c r="B102" s="170" t="s">
        <v>1099</v>
      </c>
      <c r="C102" s="168" t="s">
        <v>1115</v>
      </c>
      <c r="D102" s="168" t="s">
        <v>1101</v>
      </c>
      <c r="E102" s="167" t="str">
        <f>CONCATENATE(SUM('Раздел 2'!X9:X46),"=",SUM('Раздел 2'!X47:X47))</f>
        <v>0=0</v>
      </c>
      <c r="F102" s="167"/>
      <c r="G102" s="165"/>
      <c r="H102" s="51" t="str">
        <f>IF(('ФЛК (информационный)'!A102="Неверно!")*('ФЛК (информационный)'!G102=""),"Внести подтверждение к нарушенному информационному ФЛК"," ")</f>
        <v> </v>
      </c>
    </row>
    <row r="103" spans="1:8" ht="25.5">
      <c r="A103" s="169">
        <f>IF((SUM('Раздел 2'!Y9:Y46)=SUM('Раздел 2'!Y47:Y47)),"","Неверно!")</f>
      </c>
      <c r="B103" s="170" t="s">
        <v>1099</v>
      </c>
      <c r="C103" s="168" t="s">
        <v>1116</v>
      </c>
      <c r="D103" s="168" t="s">
        <v>1101</v>
      </c>
      <c r="E103" s="167" t="str">
        <f>CONCATENATE(SUM('Раздел 2'!Y9:Y46),"=",SUM('Раздел 2'!Y47:Y47))</f>
        <v>0=0</v>
      </c>
      <c r="F103" s="167"/>
      <c r="G103" s="165"/>
      <c r="H103" s="51" t="str">
        <f>IF(('ФЛК (информационный)'!A103="Неверно!")*('ФЛК (информационный)'!G103=""),"Внести подтверждение к нарушенному информационному ФЛК"," ")</f>
        <v> </v>
      </c>
    </row>
    <row r="104" spans="1:8" ht="25.5">
      <c r="A104" s="169">
        <f>IF((SUM('Раздел 2'!Z9:Z46)=SUM('Раздел 2'!Z47:Z47)),"","Неверно!")</f>
      </c>
      <c r="B104" s="170" t="s">
        <v>1099</v>
      </c>
      <c r="C104" s="168" t="s">
        <v>1117</v>
      </c>
      <c r="D104" s="168" t="s">
        <v>1101</v>
      </c>
      <c r="E104" s="167" t="str">
        <f>CONCATENATE(SUM('Раздел 2'!Z9:Z46),"=",SUM('Раздел 2'!Z47:Z47))</f>
        <v>0=0</v>
      </c>
      <c r="F104" s="167"/>
      <c r="G104" s="165"/>
      <c r="H104" s="51" t="str">
        <f>IF(('ФЛК (информационный)'!A104="Неверно!")*('ФЛК (информационный)'!G104=""),"Внести подтверждение к нарушенному информационному ФЛК"," ")</f>
        <v> </v>
      </c>
    </row>
    <row r="105" spans="1:8" ht="25.5">
      <c r="A105" s="169">
        <f>IF((SUM('Раздел 2'!AA9:AA46)=SUM('Раздел 2'!AA47:AA47)),"","Неверно!")</f>
      </c>
      <c r="B105" s="170" t="s">
        <v>1099</v>
      </c>
      <c r="C105" s="168" t="s">
        <v>1118</v>
      </c>
      <c r="D105" s="168" t="s">
        <v>1101</v>
      </c>
      <c r="E105" s="167" t="str">
        <f>CONCATENATE(SUM('Раздел 2'!AA9:AA46),"=",SUM('Раздел 2'!AA47:AA47))</f>
        <v>0=0</v>
      </c>
      <c r="F105" s="167"/>
      <c r="G105" s="165"/>
      <c r="H105" s="51" t="str">
        <f>IF(('ФЛК (информационный)'!A105="Неверно!")*('ФЛК (информационный)'!G105=""),"Внести подтверждение к нарушенному информационному ФЛК"," ")</f>
        <v> </v>
      </c>
    </row>
    <row r="106" spans="1:8" ht="25.5">
      <c r="A106" s="169">
        <f>IF((SUM('Раздел 2'!AB9:AB46)=SUM('Раздел 2'!AB47:AB47)),"","Неверно!")</f>
      </c>
      <c r="B106" s="170" t="s">
        <v>1099</v>
      </c>
      <c r="C106" s="168" t="s">
        <v>1119</v>
      </c>
      <c r="D106" s="168" t="s">
        <v>1101</v>
      </c>
      <c r="E106" s="167" t="str">
        <f>CONCATENATE(SUM('Раздел 2'!AB9:AB46),"=",SUM('Раздел 2'!AB47:AB47))</f>
        <v>0=0</v>
      </c>
      <c r="F106" s="167"/>
      <c r="G106" s="165"/>
      <c r="H106" s="51" t="str">
        <f>IF(('ФЛК (информационный)'!A106="Неверно!")*('ФЛК (информационный)'!G106=""),"Внести подтверждение к нарушенному информационному ФЛК"," ")</f>
        <v> </v>
      </c>
    </row>
    <row r="107" spans="1:8" ht="25.5">
      <c r="A107" s="169">
        <f>IF((SUM('Раздел 2'!AC9:AC46)=SUM('Раздел 2'!AC47:AC47)),"","Неверно!")</f>
      </c>
      <c r="B107" s="170" t="s">
        <v>1099</v>
      </c>
      <c r="C107" s="168" t="s">
        <v>1120</v>
      </c>
      <c r="D107" s="168" t="s">
        <v>1101</v>
      </c>
      <c r="E107" s="167" t="str">
        <f>CONCATENATE(SUM('Раздел 2'!AC9:AC46),"=",SUM('Раздел 2'!AC47:AC47))</f>
        <v>0=0</v>
      </c>
      <c r="F107" s="167"/>
      <c r="G107" s="165"/>
      <c r="H107" s="51" t="str">
        <f>IF(('ФЛК (информационный)'!A107="Неверно!")*('ФЛК (информационный)'!G107=""),"Внести подтверждение к нарушенному информационному ФЛК"," ")</f>
        <v> </v>
      </c>
    </row>
    <row r="108" spans="1:8" ht="25.5">
      <c r="A108" s="169">
        <f>IF((SUM('Раздел 2'!AD9:AD46)=SUM('Раздел 2'!AD47:AD47)),"","Неверно!")</f>
      </c>
      <c r="B108" s="170" t="s">
        <v>1099</v>
      </c>
      <c r="C108" s="168" t="s">
        <v>1121</v>
      </c>
      <c r="D108" s="168" t="s">
        <v>1101</v>
      </c>
      <c r="E108" s="167" t="str">
        <f>CONCATENATE(SUM('Раздел 2'!AD9:AD46),"=",SUM('Раздел 2'!AD47:AD47))</f>
        <v>0=0</v>
      </c>
      <c r="F108" s="167"/>
      <c r="G108" s="165"/>
      <c r="H108" s="51" t="str">
        <f>IF(('ФЛК (информационный)'!A108="Неверно!")*('ФЛК (информационный)'!G108=""),"Внести подтверждение к нарушенному информационному ФЛК"," ")</f>
        <v> </v>
      </c>
    </row>
    <row r="109" spans="1:8" ht="25.5">
      <c r="A109" s="169">
        <f>IF((SUM('Раздел 2'!AE9:AE46)=SUM('Раздел 2'!AE47:AE47)),"","Неверно!")</f>
      </c>
      <c r="B109" s="170" t="s">
        <v>1099</v>
      </c>
      <c r="C109" s="168" t="s">
        <v>1122</v>
      </c>
      <c r="D109" s="168" t="s">
        <v>1101</v>
      </c>
      <c r="E109" s="167" t="str">
        <f>CONCATENATE(SUM('Раздел 2'!AE9:AE46),"=",SUM('Раздел 2'!AE47:AE47))</f>
        <v>0=0</v>
      </c>
      <c r="F109" s="167"/>
      <c r="G109" s="165"/>
      <c r="H109" s="51" t="str">
        <f>IF(('ФЛК (информационный)'!A109="Неверно!")*('ФЛК (информационный)'!G109=""),"Внести подтверждение к нарушенному информационному ФЛК"," ")</f>
        <v> </v>
      </c>
    </row>
    <row r="110" spans="1:8" ht="25.5">
      <c r="A110" s="169">
        <f>IF((SUM('Раздел 2'!E9:E46)=SUM('Раздел 2'!E47:E47)),"","Неверно!")</f>
      </c>
      <c r="B110" s="170" t="s">
        <v>1099</v>
      </c>
      <c r="C110" s="168" t="s">
        <v>1123</v>
      </c>
      <c r="D110" s="168" t="s">
        <v>1101</v>
      </c>
      <c r="E110" s="167" t="str">
        <f>CONCATENATE(SUM('Раздел 2'!E9:E46),"=",SUM('Раздел 2'!E47:E47))</f>
        <v>0=0</v>
      </c>
      <c r="F110" s="167"/>
      <c r="G110" s="165"/>
      <c r="H110" s="51" t="str">
        <f>IF(('ФЛК (информационный)'!A110="Неверно!")*('ФЛК (информационный)'!G110=""),"Внести подтверждение к нарушенному информационному ФЛК"," ")</f>
        <v> </v>
      </c>
    </row>
    <row r="111" spans="1:8" ht="25.5">
      <c r="A111" s="169">
        <f>IF((SUM('Раздел 2'!AF9:AF46)=SUM('Раздел 2'!AF47:AF47)),"","Неверно!")</f>
      </c>
      <c r="B111" s="170" t="s">
        <v>1099</v>
      </c>
      <c r="C111" s="168" t="s">
        <v>1124</v>
      </c>
      <c r="D111" s="168" t="s">
        <v>1101</v>
      </c>
      <c r="E111" s="167" t="str">
        <f>CONCATENATE(SUM('Раздел 2'!AF9:AF46),"=",SUM('Раздел 2'!AF47:AF47))</f>
        <v>0=0</v>
      </c>
      <c r="F111" s="167"/>
      <c r="G111" s="165"/>
      <c r="H111" s="51" t="str">
        <f>IF(('ФЛК (информационный)'!A111="Неверно!")*('ФЛК (информационный)'!G111=""),"Внести подтверждение к нарушенному информационному ФЛК"," ")</f>
        <v> </v>
      </c>
    </row>
    <row r="112" spans="1:8" ht="25.5">
      <c r="A112" s="169">
        <f>IF((SUM('Раздел 2'!AG9:AG46)=SUM('Раздел 2'!AG47:AG47)),"","Неверно!")</f>
      </c>
      <c r="B112" s="170" t="s">
        <v>1099</v>
      </c>
      <c r="C112" s="168" t="s">
        <v>1125</v>
      </c>
      <c r="D112" s="168" t="s">
        <v>1101</v>
      </c>
      <c r="E112" s="167" t="str">
        <f>CONCATENATE(SUM('Раздел 2'!AG9:AG46),"=",SUM('Раздел 2'!AG47:AG47))</f>
        <v>0=0</v>
      </c>
      <c r="F112" s="167"/>
      <c r="G112" s="165"/>
      <c r="H112" s="51" t="str">
        <f>IF(('ФЛК (информационный)'!A112="Неверно!")*('ФЛК (информационный)'!G112=""),"Внести подтверждение к нарушенному информационному ФЛК"," ")</f>
        <v> </v>
      </c>
    </row>
    <row r="113" spans="1:8" ht="25.5">
      <c r="A113" s="169">
        <f>IF((SUM('Раздел 2'!AH9:AH46)=SUM('Раздел 2'!AH47:AH47)),"","Неверно!")</f>
      </c>
      <c r="B113" s="170" t="s">
        <v>1099</v>
      </c>
      <c r="C113" s="168" t="s">
        <v>1126</v>
      </c>
      <c r="D113" s="168" t="s">
        <v>1101</v>
      </c>
      <c r="E113" s="167" t="str">
        <f>CONCATENATE(SUM('Раздел 2'!AH9:AH46),"=",SUM('Раздел 2'!AH47:AH47))</f>
        <v>0=0</v>
      </c>
      <c r="F113" s="167"/>
      <c r="G113" s="165"/>
      <c r="H113" s="51" t="str">
        <f>IF(('ФЛК (информационный)'!A113="Неверно!")*('ФЛК (информационный)'!G113=""),"Внести подтверждение к нарушенному информационному ФЛК"," ")</f>
        <v> </v>
      </c>
    </row>
    <row r="114" spans="1:8" ht="25.5">
      <c r="A114" s="169">
        <f>IF((SUM('Раздел 2'!AI9:AI46)=SUM('Раздел 2'!AI47:AI47)),"","Неверно!")</f>
      </c>
      <c r="B114" s="170" t="s">
        <v>1099</v>
      </c>
      <c r="C114" s="168" t="s">
        <v>1127</v>
      </c>
      <c r="D114" s="168" t="s">
        <v>1101</v>
      </c>
      <c r="E114" s="167" t="str">
        <f>CONCATENATE(SUM('Раздел 2'!AI9:AI46),"=",SUM('Раздел 2'!AI47:AI47))</f>
        <v>0=0</v>
      </c>
      <c r="F114" s="167"/>
      <c r="G114" s="165"/>
      <c r="H114" s="51" t="str">
        <f>IF(('ФЛК (информационный)'!A114="Неверно!")*('ФЛК (информационный)'!G114=""),"Внести подтверждение к нарушенному информационному ФЛК"," ")</f>
        <v> </v>
      </c>
    </row>
    <row r="115" spans="1:8" ht="25.5">
      <c r="A115" s="169">
        <f>IF((SUM('Раздел 2'!AJ9:AJ46)=SUM('Раздел 2'!AJ47:AJ47)),"","Неверно!")</f>
      </c>
      <c r="B115" s="170" t="s">
        <v>1099</v>
      </c>
      <c r="C115" s="168" t="s">
        <v>1128</v>
      </c>
      <c r="D115" s="168" t="s">
        <v>1101</v>
      </c>
      <c r="E115" s="167" t="str">
        <f>CONCATENATE(SUM('Раздел 2'!AJ9:AJ46),"=",SUM('Раздел 2'!AJ47:AJ47))</f>
        <v>0=0</v>
      </c>
      <c r="F115" s="167"/>
      <c r="G115" s="165"/>
      <c r="H115" s="51" t="str">
        <f>IF(('ФЛК (информационный)'!A115="Неверно!")*('ФЛК (информационный)'!G115=""),"Внести подтверждение к нарушенному информационному ФЛК"," ")</f>
        <v> </v>
      </c>
    </row>
    <row r="116" spans="1:8" ht="25.5">
      <c r="A116" s="169">
        <f>IF((SUM('Раздел 2'!AK9:AK46)=SUM('Раздел 2'!AK47:AK47)),"","Неверно!")</f>
      </c>
      <c r="B116" s="170" t="s">
        <v>1099</v>
      </c>
      <c r="C116" s="168" t="s">
        <v>1129</v>
      </c>
      <c r="D116" s="168" t="s">
        <v>1101</v>
      </c>
      <c r="E116" s="167" t="str">
        <f>CONCATENATE(SUM('Раздел 2'!AK9:AK46),"=",SUM('Раздел 2'!AK47:AK47))</f>
        <v>0=0</v>
      </c>
      <c r="F116" s="167"/>
      <c r="G116" s="165"/>
      <c r="H116" s="51" t="str">
        <f>IF(('ФЛК (информационный)'!A116="Неверно!")*('ФЛК (информационный)'!G116=""),"Внести подтверждение к нарушенному информационному ФЛК"," ")</f>
        <v> </v>
      </c>
    </row>
    <row r="117" spans="1:8" ht="25.5">
      <c r="A117" s="169">
        <f>IF((SUM('Раздел 2'!AL9:AL46)=SUM('Раздел 2'!AL47:AL47)),"","Неверно!")</f>
      </c>
      <c r="B117" s="170" t="s">
        <v>1099</v>
      </c>
      <c r="C117" s="168" t="s">
        <v>1130</v>
      </c>
      <c r="D117" s="168" t="s">
        <v>1101</v>
      </c>
      <c r="E117" s="167" t="str">
        <f>CONCATENATE(SUM('Раздел 2'!AL9:AL46),"=",SUM('Раздел 2'!AL47:AL47))</f>
        <v>0=0</v>
      </c>
      <c r="F117" s="167"/>
      <c r="G117" s="165"/>
      <c r="H117" s="51" t="str">
        <f>IF(('ФЛК (информационный)'!A117="Неверно!")*('ФЛК (информационный)'!G117=""),"Внести подтверждение к нарушенному информационному ФЛК"," ")</f>
        <v> </v>
      </c>
    </row>
    <row r="118" spans="1:8" ht="25.5">
      <c r="A118" s="169">
        <f>IF((SUM('Раздел 2'!AM9:AM46)=SUM('Раздел 2'!AM47:AM47)),"","Неверно!")</f>
      </c>
      <c r="B118" s="170" t="s">
        <v>1099</v>
      </c>
      <c r="C118" s="168" t="s">
        <v>1131</v>
      </c>
      <c r="D118" s="168" t="s">
        <v>1101</v>
      </c>
      <c r="E118" s="167" t="str">
        <f>CONCATENATE(SUM('Раздел 2'!AM9:AM46),"=",SUM('Раздел 2'!AM47:AM47))</f>
        <v>7=7</v>
      </c>
      <c r="F118" s="167"/>
      <c r="G118" s="165"/>
      <c r="H118" s="51" t="str">
        <f>IF(('ФЛК (информационный)'!A118="Неверно!")*('ФЛК (информационный)'!G118=""),"Внести подтверждение к нарушенному информационному ФЛК"," ")</f>
        <v> </v>
      </c>
    </row>
    <row r="119" spans="1:8" ht="25.5">
      <c r="A119" s="169">
        <f>IF((SUM('Раздел 2'!AN9:AN46)=SUM('Раздел 2'!AN47:AN47)),"","Неверно!")</f>
      </c>
      <c r="B119" s="170" t="s">
        <v>1099</v>
      </c>
      <c r="C119" s="168" t="s">
        <v>1132</v>
      </c>
      <c r="D119" s="168" t="s">
        <v>1101</v>
      </c>
      <c r="E119" s="167" t="str">
        <f>CONCATENATE(SUM('Раздел 2'!AN9:AN46),"=",SUM('Раздел 2'!AN47:AN47))</f>
        <v>0=0</v>
      </c>
      <c r="F119" s="167"/>
      <c r="G119" s="165"/>
      <c r="H119" s="51" t="str">
        <f>IF(('ФЛК (информационный)'!A119="Неверно!")*('ФЛК (информационный)'!G119=""),"Внести подтверждение к нарушенному информационному ФЛК"," ")</f>
        <v> </v>
      </c>
    </row>
    <row r="120" spans="1:8" ht="25.5">
      <c r="A120" s="169">
        <f>IF((SUM('Раздел 2'!F9:F46)=SUM('Раздел 2'!F47:F47)),"","Неверно!")</f>
      </c>
      <c r="B120" s="170" t="s">
        <v>1099</v>
      </c>
      <c r="C120" s="168" t="s">
        <v>1133</v>
      </c>
      <c r="D120" s="168" t="s">
        <v>1101</v>
      </c>
      <c r="E120" s="167" t="str">
        <f>CONCATENATE(SUM('Раздел 2'!F9:F46),"=",SUM('Раздел 2'!F47:F47))</f>
        <v>0=0</v>
      </c>
      <c r="F120" s="167"/>
      <c r="G120" s="165"/>
      <c r="H120" s="51" t="str">
        <f>IF(('ФЛК (информационный)'!A120="Неверно!")*('ФЛК (информационный)'!G120=""),"Внести подтверждение к нарушенному информационному ФЛК"," ")</f>
        <v> </v>
      </c>
    </row>
    <row r="121" spans="1:8" ht="25.5">
      <c r="A121" s="169">
        <f>IF((SUM('Раздел 2'!G9:G46)=SUM('Раздел 2'!G47:G47)),"","Неверно!")</f>
      </c>
      <c r="B121" s="170" t="s">
        <v>1099</v>
      </c>
      <c r="C121" s="168" t="s">
        <v>1134</v>
      </c>
      <c r="D121" s="168" t="s">
        <v>1101</v>
      </c>
      <c r="E121" s="167" t="str">
        <f>CONCATENATE(SUM('Раздел 2'!G9:G46),"=",SUM('Раздел 2'!G47:G47))</f>
        <v>7=7</v>
      </c>
      <c r="F121" s="167"/>
      <c r="G121" s="165"/>
      <c r="H121" s="51" t="str">
        <f>IF(('ФЛК (информационный)'!A121="Неверно!")*('ФЛК (информационный)'!G121=""),"Внести подтверждение к нарушенному информационному ФЛК"," ")</f>
        <v> </v>
      </c>
    </row>
    <row r="122" spans="1:8" ht="25.5">
      <c r="A122" s="169">
        <f>IF((SUM('Раздел 2'!H9:H46)=SUM('Раздел 2'!H47:H47)),"","Неверно!")</f>
      </c>
      <c r="B122" s="170" t="s">
        <v>1099</v>
      </c>
      <c r="C122" s="168" t="s">
        <v>1135</v>
      </c>
      <c r="D122" s="168" t="s">
        <v>1101</v>
      </c>
      <c r="E122" s="167" t="str">
        <f>CONCATENATE(SUM('Раздел 2'!H9:H46),"=",SUM('Раздел 2'!H47:H47))</f>
        <v>0=0</v>
      </c>
      <c r="F122" s="167"/>
      <c r="G122" s="165"/>
      <c r="H122" s="51" t="str">
        <f>IF(('ФЛК (информационный)'!A122="Неверно!")*('ФЛК (информационный)'!G122=""),"Внести подтверждение к нарушенному информационному ФЛК"," ")</f>
        <v> </v>
      </c>
    </row>
    <row r="123" spans="1:8" ht="25.5">
      <c r="A123" s="169">
        <f>IF((SUM('Раздел 2'!I9:I46)=SUM('Раздел 2'!I47:I47)),"","Неверно!")</f>
      </c>
      <c r="B123" s="170" t="s">
        <v>1099</v>
      </c>
      <c r="C123" s="168" t="s">
        <v>1136</v>
      </c>
      <c r="D123" s="168" t="s">
        <v>1101</v>
      </c>
      <c r="E123" s="167" t="str">
        <f>CONCATENATE(SUM('Раздел 2'!I9:I46),"=",SUM('Раздел 2'!I47:I47))</f>
        <v>0=0</v>
      </c>
      <c r="F123" s="167"/>
      <c r="G123" s="165"/>
      <c r="H123" s="51" t="str">
        <f>IF(('ФЛК (информационный)'!A123="Неверно!")*('ФЛК (информационный)'!G123=""),"Внести подтверждение к нарушенному информационному ФЛК"," ")</f>
        <v> </v>
      </c>
    </row>
    <row r="124" spans="1:8" ht="25.5">
      <c r="A124" s="169">
        <f>IF((SUM('Раздел 2'!J9:J46)=SUM('Раздел 2'!J47:J47)),"","Неверно!")</f>
      </c>
      <c r="B124" s="170" t="s">
        <v>1099</v>
      </c>
      <c r="C124" s="168" t="s">
        <v>1137</v>
      </c>
      <c r="D124" s="168" t="s">
        <v>1101</v>
      </c>
      <c r="E124" s="167" t="str">
        <f>CONCATENATE(SUM('Раздел 2'!J9:J46),"=",SUM('Раздел 2'!J47:J47))</f>
        <v>0=0</v>
      </c>
      <c r="F124" s="167"/>
      <c r="G124" s="165"/>
      <c r="H124" s="51" t="str">
        <f>IF(('ФЛК (информационный)'!A124="Неверно!")*('ФЛК (информационный)'!G124=""),"Внести подтверждение к нарушенному информационному ФЛК"," ")</f>
        <v> </v>
      </c>
    </row>
    <row r="125" spans="1:8" ht="25.5">
      <c r="A125" s="169">
        <f>IF((SUM('Раздел 2'!K9:K46)=SUM('Раздел 2'!K47:K47)),"","Неверно!")</f>
      </c>
      <c r="B125" s="170" t="s">
        <v>1099</v>
      </c>
      <c r="C125" s="168" t="s">
        <v>1138</v>
      </c>
      <c r="D125" s="168" t="s">
        <v>1101</v>
      </c>
      <c r="E125" s="167" t="str">
        <f>CONCATENATE(SUM('Раздел 2'!K9:K46),"=",SUM('Раздел 2'!K47:K47))</f>
        <v>3=3</v>
      </c>
      <c r="F125" s="167"/>
      <c r="G125" s="165"/>
      <c r="H125" s="51" t="str">
        <f>IF(('ФЛК (информационный)'!A125="Неверно!")*('ФЛК (информационный)'!G125=""),"Внести подтверждение к нарушенному информационному ФЛК"," ")</f>
        <v> </v>
      </c>
    </row>
    <row r="126" spans="1:8" ht="12.75">
      <c r="A126" s="169">
        <f>IF((SUM('Раздел 2'!T9:T9)=0),"","Неверно!")</f>
      </c>
      <c r="B126" s="170" t="s">
        <v>1139</v>
      </c>
      <c r="C126" s="168" t="s">
        <v>846</v>
      </c>
      <c r="D126" s="168" t="s">
        <v>1140</v>
      </c>
      <c r="E126" s="167" t="str">
        <f>CONCATENATE(SUM('Раздел 2'!T9:T9),"=",0)</f>
        <v>0=0</v>
      </c>
      <c r="F126" s="167"/>
      <c r="G126" s="165"/>
      <c r="H126" s="51" t="str">
        <f>IF(('ФЛК (информационный)'!A126="Неверно!")*('ФЛК (информационный)'!G126=""),"Внести подтверждение к нарушенному информационному ФЛК"," ")</f>
        <v> </v>
      </c>
    </row>
    <row r="127" spans="1:8" ht="12.75">
      <c r="A127" s="169">
        <f>IF((SUM('Раздел 2'!T18:T18)=0),"","Неверно!")</f>
      </c>
      <c r="B127" s="170" t="s">
        <v>1139</v>
      </c>
      <c r="C127" s="168" t="s">
        <v>1141</v>
      </c>
      <c r="D127" s="168" t="s">
        <v>1140</v>
      </c>
      <c r="E127" s="167" t="str">
        <f>CONCATENATE(SUM('Раздел 2'!T18:T18),"=",0)</f>
        <v>0=0</v>
      </c>
      <c r="F127" s="167"/>
      <c r="G127" s="165"/>
      <c r="H127" s="51" t="str">
        <f>IF(('ФЛК (информационный)'!A127="Неверно!")*('ФЛК (информационный)'!G127=""),"Внести подтверждение к нарушенному информационному ФЛК"," ")</f>
        <v> </v>
      </c>
    </row>
    <row r="128" spans="1:8" ht="12.75">
      <c r="A128" s="169">
        <f>IF((SUM('Раздел 2'!T19:T19)=0),"","Неверно!")</f>
      </c>
      <c r="B128" s="170" t="s">
        <v>1139</v>
      </c>
      <c r="C128" s="168" t="s">
        <v>1142</v>
      </c>
      <c r="D128" s="168" t="s">
        <v>1140</v>
      </c>
      <c r="E128" s="167" t="str">
        <f>CONCATENATE(SUM('Раздел 2'!T19:T19),"=",0)</f>
        <v>0=0</v>
      </c>
      <c r="F128" s="167"/>
      <c r="G128" s="165"/>
      <c r="H128" s="51" t="str">
        <f>IF(('ФЛК (информационный)'!A128="Неверно!")*('ФЛК (информационный)'!G128=""),"Внести подтверждение к нарушенному информационному ФЛК"," ")</f>
        <v> </v>
      </c>
    </row>
    <row r="129" spans="1:8" ht="12.75">
      <c r="A129" s="169">
        <f>IF((SUM('Раздел 2'!T20:T20)=0),"","Неверно!")</f>
      </c>
      <c r="B129" s="170" t="s">
        <v>1139</v>
      </c>
      <c r="C129" s="168" t="s">
        <v>1143</v>
      </c>
      <c r="D129" s="168" t="s">
        <v>1140</v>
      </c>
      <c r="E129" s="167" t="str">
        <f>CONCATENATE(SUM('Раздел 2'!T20:T20),"=",0)</f>
        <v>0=0</v>
      </c>
      <c r="F129" s="167"/>
      <c r="G129" s="165"/>
      <c r="H129" s="51" t="str">
        <f>IF(('ФЛК (информационный)'!A129="Неверно!")*('ФЛК (информационный)'!G129=""),"Внести подтверждение к нарушенному информационному ФЛК"," ")</f>
        <v> </v>
      </c>
    </row>
    <row r="130" spans="1:8" ht="12.75">
      <c r="A130" s="169">
        <f>IF((SUM('Раздел 2'!T21:T21)=0),"","Неверно!")</f>
      </c>
      <c r="B130" s="170" t="s">
        <v>1139</v>
      </c>
      <c r="C130" s="168" t="s">
        <v>1144</v>
      </c>
      <c r="D130" s="168" t="s">
        <v>1140</v>
      </c>
      <c r="E130" s="167" t="str">
        <f>CONCATENATE(SUM('Раздел 2'!T21:T21),"=",0)</f>
        <v>0=0</v>
      </c>
      <c r="F130" s="167"/>
      <c r="G130" s="165"/>
      <c r="H130" s="51" t="str">
        <f>IF(('ФЛК (информационный)'!A130="Неверно!")*('ФЛК (информационный)'!G130=""),"Внести подтверждение к нарушенному информационному ФЛК"," ")</f>
        <v> </v>
      </c>
    </row>
    <row r="131" spans="1:8" ht="12.75">
      <c r="A131" s="169">
        <f>IF((SUM('Раздел 2'!T22:T22)=0),"","Неверно!")</f>
      </c>
      <c r="B131" s="170" t="s">
        <v>1139</v>
      </c>
      <c r="C131" s="168" t="s">
        <v>1145</v>
      </c>
      <c r="D131" s="168" t="s">
        <v>1140</v>
      </c>
      <c r="E131" s="167" t="str">
        <f>CONCATENATE(SUM('Раздел 2'!T22:T22),"=",0)</f>
        <v>0=0</v>
      </c>
      <c r="F131" s="167"/>
      <c r="G131" s="165"/>
      <c r="H131" s="51" t="str">
        <f>IF(('ФЛК (информационный)'!A131="Неверно!")*('ФЛК (информационный)'!G131=""),"Внести подтверждение к нарушенному информационному ФЛК"," ")</f>
        <v> </v>
      </c>
    </row>
    <row r="132" spans="1:8" ht="12.75">
      <c r="A132" s="169">
        <f>IF((SUM('Раздел 2'!T23:T23)=0),"","Неверно!")</f>
      </c>
      <c r="B132" s="170" t="s">
        <v>1139</v>
      </c>
      <c r="C132" s="168" t="s">
        <v>1146</v>
      </c>
      <c r="D132" s="168" t="s">
        <v>1140</v>
      </c>
      <c r="E132" s="167" t="str">
        <f>CONCATENATE(SUM('Раздел 2'!T23:T23),"=",0)</f>
        <v>0=0</v>
      </c>
      <c r="F132" s="167"/>
      <c r="G132" s="165"/>
      <c r="H132" s="51" t="str">
        <f>IF(('ФЛК (информационный)'!A132="Неверно!")*('ФЛК (информационный)'!G132=""),"Внести подтверждение к нарушенному информационному ФЛК"," ")</f>
        <v> </v>
      </c>
    </row>
    <row r="133" spans="1:8" ht="12.75">
      <c r="A133" s="169">
        <f>IF((SUM('Раздел 2'!T24:T24)=0),"","Неверно!")</f>
      </c>
      <c r="B133" s="170" t="s">
        <v>1139</v>
      </c>
      <c r="C133" s="168" t="s">
        <v>1147</v>
      </c>
      <c r="D133" s="168" t="s">
        <v>1140</v>
      </c>
      <c r="E133" s="167" t="str">
        <f>CONCATENATE(SUM('Раздел 2'!T24:T24),"=",0)</f>
        <v>0=0</v>
      </c>
      <c r="F133" s="167"/>
      <c r="G133" s="165"/>
      <c r="H133" s="51" t="str">
        <f>IF(('ФЛК (информационный)'!A133="Неверно!")*('ФЛК (информационный)'!G133=""),"Внести подтверждение к нарушенному информационному ФЛК"," ")</f>
        <v> </v>
      </c>
    </row>
    <row r="134" spans="1:8" ht="12.75">
      <c r="A134" s="169">
        <f>IF((SUM('Раздел 2'!T25:T25)=0),"","Неверно!")</f>
      </c>
      <c r="B134" s="170" t="s">
        <v>1139</v>
      </c>
      <c r="C134" s="168" t="s">
        <v>1148</v>
      </c>
      <c r="D134" s="168" t="s">
        <v>1140</v>
      </c>
      <c r="E134" s="167" t="str">
        <f>CONCATENATE(SUM('Раздел 2'!T25:T25),"=",0)</f>
        <v>0=0</v>
      </c>
      <c r="F134" s="167"/>
      <c r="G134" s="165"/>
      <c r="H134" s="51" t="str">
        <f>IF(('ФЛК (информационный)'!A134="Неверно!")*('ФЛК (информационный)'!G134=""),"Внести подтверждение к нарушенному информационному ФЛК"," ")</f>
        <v> </v>
      </c>
    </row>
    <row r="135" spans="1:8" ht="12.75">
      <c r="A135" s="169">
        <f>IF((SUM('Раздел 2'!T26:T26)=0),"","Неверно!")</f>
      </c>
      <c r="B135" s="170" t="s">
        <v>1139</v>
      </c>
      <c r="C135" s="168" t="s">
        <v>1149</v>
      </c>
      <c r="D135" s="168" t="s">
        <v>1140</v>
      </c>
      <c r="E135" s="167" t="str">
        <f>CONCATENATE(SUM('Раздел 2'!T26:T26),"=",0)</f>
        <v>0=0</v>
      </c>
      <c r="F135" s="167"/>
      <c r="G135" s="165"/>
      <c r="H135" s="51" t="str">
        <f>IF(('ФЛК (информационный)'!A135="Неверно!")*('ФЛК (информационный)'!G135=""),"Внести подтверждение к нарушенному информационному ФЛК"," ")</f>
        <v> </v>
      </c>
    </row>
    <row r="136" spans="1:8" ht="12.75">
      <c r="A136" s="169">
        <f>IF((SUM('Раздел 2'!T27:T27)=0),"","Неверно!")</f>
      </c>
      <c r="B136" s="170" t="s">
        <v>1139</v>
      </c>
      <c r="C136" s="168" t="s">
        <v>1150</v>
      </c>
      <c r="D136" s="168" t="s">
        <v>1140</v>
      </c>
      <c r="E136" s="167" t="str">
        <f>CONCATENATE(SUM('Раздел 2'!T27:T27),"=",0)</f>
        <v>0=0</v>
      </c>
      <c r="F136" s="167"/>
      <c r="G136" s="165"/>
      <c r="H136" s="51" t="str">
        <f>IF(('ФЛК (информационный)'!A136="Неверно!")*('ФЛК (информационный)'!G136=""),"Внести подтверждение к нарушенному информационному ФЛК"," ")</f>
        <v> </v>
      </c>
    </row>
    <row r="137" spans="1:8" ht="12.75">
      <c r="A137" s="169">
        <f>IF((SUM('Раздел 2'!T10:T10)=0),"","Неверно!")</f>
      </c>
      <c r="B137" s="170" t="s">
        <v>1139</v>
      </c>
      <c r="C137" s="168" t="s">
        <v>1151</v>
      </c>
      <c r="D137" s="168" t="s">
        <v>1140</v>
      </c>
      <c r="E137" s="167" t="str">
        <f>CONCATENATE(SUM('Раздел 2'!T10:T10),"=",0)</f>
        <v>0=0</v>
      </c>
      <c r="F137" s="167"/>
      <c r="G137" s="165"/>
      <c r="H137" s="51" t="str">
        <f>IF(('ФЛК (информационный)'!A137="Неверно!")*('ФЛК (информационный)'!G137=""),"Внести подтверждение к нарушенному информационному ФЛК"," ")</f>
        <v> </v>
      </c>
    </row>
    <row r="138" spans="1:8" ht="12.75">
      <c r="A138" s="169">
        <f>IF((SUM('Раздел 2'!T28:T28)=0),"","Неверно!")</f>
      </c>
      <c r="B138" s="170" t="s">
        <v>1139</v>
      </c>
      <c r="C138" s="168" t="s">
        <v>1152</v>
      </c>
      <c r="D138" s="168" t="s">
        <v>1140</v>
      </c>
      <c r="E138" s="167" t="str">
        <f>CONCATENATE(SUM('Раздел 2'!T28:T28),"=",0)</f>
        <v>0=0</v>
      </c>
      <c r="F138" s="167"/>
      <c r="G138" s="165"/>
      <c r="H138" s="51" t="str">
        <f>IF(('ФЛК (информационный)'!A138="Неверно!")*('ФЛК (информационный)'!G138=""),"Внести подтверждение к нарушенному информационному ФЛК"," ")</f>
        <v> </v>
      </c>
    </row>
    <row r="139" spans="1:8" ht="12.75">
      <c r="A139" s="169">
        <f>IF((SUM('Раздел 2'!T29:T29)=0),"","Неверно!")</f>
      </c>
      <c r="B139" s="170" t="s">
        <v>1139</v>
      </c>
      <c r="C139" s="168" t="s">
        <v>1153</v>
      </c>
      <c r="D139" s="168" t="s">
        <v>1140</v>
      </c>
      <c r="E139" s="167" t="str">
        <f>CONCATENATE(SUM('Раздел 2'!T29:T29),"=",0)</f>
        <v>0=0</v>
      </c>
      <c r="F139" s="167"/>
      <c r="G139" s="165"/>
      <c r="H139" s="51" t="str">
        <f>IF(('ФЛК (информационный)'!A139="Неверно!")*('ФЛК (информационный)'!G139=""),"Внести подтверждение к нарушенному информационному ФЛК"," ")</f>
        <v> </v>
      </c>
    </row>
    <row r="140" spans="1:8" ht="12.75">
      <c r="A140" s="169">
        <f>IF((SUM('Раздел 2'!T30:T30)=0),"","Неверно!")</f>
      </c>
      <c r="B140" s="170" t="s">
        <v>1139</v>
      </c>
      <c r="C140" s="168" t="s">
        <v>1154</v>
      </c>
      <c r="D140" s="168" t="s">
        <v>1140</v>
      </c>
      <c r="E140" s="167" t="str">
        <f>CONCATENATE(SUM('Раздел 2'!T30:T30),"=",0)</f>
        <v>0=0</v>
      </c>
      <c r="F140" s="167"/>
      <c r="G140" s="165"/>
      <c r="H140" s="51" t="str">
        <f>IF(('ФЛК (информационный)'!A140="Неверно!")*('ФЛК (информационный)'!G140=""),"Внести подтверждение к нарушенному информационному ФЛК"," ")</f>
        <v> </v>
      </c>
    </row>
    <row r="141" spans="1:8" ht="12.75">
      <c r="A141" s="169">
        <f>IF((SUM('Раздел 2'!T31:T31)=0),"","Неверно!")</f>
      </c>
      <c r="B141" s="170" t="s">
        <v>1139</v>
      </c>
      <c r="C141" s="168" t="s">
        <v>1155</v>
      </c>
      <c r="D141" s="168" t="s">
        <v>1140</v>
      </c>
      <c r="E141" s="167" t="str">
        <f>CONCATENATE(SUM('Раздел 2'!T31:T31),"=",0)</f>
        <v>0=0</v>
      </c>
      <c r="F141" s="167"/>
      <c r="G141" s="165"/>
      <c r="H141" s="51" t="str">
        <f>IF(('ФЛК (информационный)'!A141="Неверно!")*('ФЛК (информационный)'!G141=""),"Внести подтверждение к нарушенному информационному ФЛК"," ")</f>
        <v> </v>
      </c>
    </row>
    <row r="142" spans="1:8" ht="12.75">
      <c r="A142" s="169">
        <f>IF((SUM('Раздел 2'!T32:T32)=0),"","Неверно!")</f>
      </c>
      <c r="B142" s="170" t="s">
        <v>1139</v>
      </c>
      <c r="C142" s="168" t="s">
        <v>1156</v>
      </c>
      <c r="D142" s="168" t="s">
        <v>1140</v>
      </c>
      <c r="E142" s="167" t="str">
        <f>CONCATENATE(SUM('Раздел 2'!T32:T32),"=",0)</f>
        <v>0=0</v>
      </c>
      <c r="F142" s="167"/>
      <c r="G142" s="165"/>
      <c r="H142" s="51" t="str">
        <f>IF(('ФЛК (информационный)'!A142="Неверно!")*('ФЛК (информационный)'!G142=""),"Внести подтверждение к нарушенному информационному ФЛК"," ")</f>
        <v> </v>
      </c>
    </row>
    <row r="143" spans="1:8" ht="12.75">
      <c r="A143" s="169">
        <f>IF((SUM('Раздел 2'!T33:T33)=0),"","Неверно!")</f>
      </c>
      <c r="B143" s="170" t="s">
        <v>1139</v>
      </c>
      <c r="C143" s="168" t="s">
        <v>1157</v>
      </c>
      <c r="D143" s="168" t="s">
        <v>1140</v>
      </c>
      <c r="E143" s="167" t="str">
        <f>CONCATENATE(SUM('Раздел 2'!T33:T33),"=",0)</f>
        <v>0=0</v>
      </c>
      <c r="F143" s="167"/>
      <c r="G143" s="165"/>
      <c r="H143" s="51" t="str">
        <f>IF(('ФЛК (информационный)'!A143="Неверно!")*('ФЛК (информационный)'!G143=""),"Внести подтверждение к нарушенному информационному ФЛК"," ")</f>
        <v> </v>
      </c>
    </row>
    <row r="144" spans="1:8" ht="12.75">
      <c r="A144" s="169">
        <f>IF((SUM('Раздел 2'!T34:T34)=0),"","Неверно!")</f>
      </c>
      <c r="B144" s="170" t="s">
        <v>1139</v>
      </c>
      <c r="C144" s="168" t="s">
        <v>1158</v>
      </c>
      <c r="D144" s="168" t="s">
        <v>1140</v>
      </c>
      <c r="E144" s="167" t="str">
        <f>CONCATENATE(SUM('Раздел 2'!T34:T34),"=",0)</f>
        <v>0=0</v>
      </c>
      <c r="F144" s="167"/>
      <c r="G144" s="165"/>
      <c r="H144" s="51" t="str">
        <f>IF(('ФЛК (информационный)'!A144="Неверно!")*('ФЛК (информационный)'!G144=""),"Внести подтверждение к нарушенному информационному ФЛК"," ")</f>
        <v> </v>
      </c>
    </row>
    <row r="145" spans="1:8" ht="12.75">
      <c r="A145" s="169">
        <f>IF((SUM('Раздел 2'!T35:T35)=0),"","Неверно!")</f>
      </c>
      <c r="B145" s="170" t="s">
        <v>1139</v>
      </c>
      <c r="C145" s="168" t="s">
        <v>1159</v>
      </c>
      <c r="D145" s="168" t="s">
        <v>1140</v>
      </c>
      <c r="E145" s="167" t="str">
        <f>CONCATENATE(SUM('Раздел 2'!T35:T35),"=",0)</f>
        <v>0=0</v>
      </c>
      <c r="F145" s="167"/>
      <c r="G145" s="165"/>
      <c r="H145" s="51" t="str">
        <f>IF(('ФЛК (информационный)'!A145="Неверно!")*('ФЛК (информационный)'!G145=""),"Внести подтверждение к нарушенному информационному ФЛК"," ")</f>
        <v> </v>
      </c>
    </row>
    <row r="146" spans="1:8" ht="12.75">
      <c r="A146" s="169">
        <f>IF((SUM('Раздел 2'!T36:T36)=0),"","Неверно!")</f>
      </c>
      <c r="B146" s="170" t="s">
        <v>1139</v>
      </c>
      <c r="C146" s="168" t="s">
        <v>1160</v>
      </c>
      <c r="D146" s="168" t="s">
        <v>1140</v>
      </c>
      <c r="E146" s="167" t="str">
        <f>CONCATENATE(SUM('Раздел 2'!T36:T36),"=",0)</f>
        <v>0=0</v>
      </c>
      <c r="F146" s="167"/>
      <c r="G146" s="165"/>
      <c r="H146" s="51" t="str">
        <f>IF(('ФЛК (информационный)'!A146="Неверно!")*('ФЛК (информационный)'!G146=""),"Внести подтверждение к нарушенному информационному ФЛК"," ")</f>
        <v> </v>
      </c>
    </row>
    <row r="147" spans="1:8" ht="12.75">
      <c r="A147" s="169">
        <f>IF((SUM('Раздел 2'!T37:T37)=0),"","Неверно!")</f>
      </c>
      <c r="B147" s="170" t="s">
        <v>1139</v>
      </c>
      <c r="C147" s="168" t="s">
        <v>1161</v>
      </c>
      <c r="D147" s="168" t="s">
        <v>1140</v>
      </c>
      <c r="E147" s="167" t="str">
        <f>CONCATENATE(SUM('Раздел 2'!T37:T37),"=",0)</f>
        <v>0=0</v>
      </c>
      <c r="F147" s="167"/>
      <c r="G147" s="165"/>
      <c r="H147" s="51" t="str">
        <f>IF(('ФЛК (информационный)'!A147="Неверно!")*('ФЛК (информационный)'!G147=""),"Внести подтверждение к нарушенному информационному ФЛК"," ")</f>
        <v> </v>
      </c>
    </row>
    <row r="148" spans="1:8" ht="12.75">
      <c r="A148" s="169">
        <f>IF((SUM('Раздел 2'!T11:T11)=0),"","Неверно!")</f>
      </c>
      <c r="B148" s="170" t="s">
        <v>1139</v>
      </c>
      <c r="C148" s="168" t="s">
        <v>1162</v>
      </c>
      <c r="D148" s="168" t="s">
        <v>1140</v>
      </c>
      <c r="E148" s="167" t="str">
        <f>CONCATENATE(SUM('Раздел 2'!T11:T11),"=",0)</f>
        <v>0=0</v>
      </c>
      <c r="F148" s="167"/>
      <c r="G148" s="165"/>
      <c r="H148" s="51" t="str">
        <f>IF(('ФЛК (информационный)'!A148="Неверно!")*('ФЛК (информационный)'!G148=""),"Внести подтверждение к нарушенному информационному ФЛК"," ")</f>
        <v> </v>
      </c>
    </row>
    <row r="149" spans="1:8" ht="12.75">
      <c r="A149" s="169">
        <f>IF((SUM('Раздел 2'!T38:T38)=0),"","Неверно!")</f>
      </c>
      <c r="B149" s="170" t="s">
        <v>1139</v>
      </c>
      <c r="C149" s="168" t="s">
        <v>1163</v>
      </c>
      <c r="D149" s="168" t="s">
        <v>1140</v>
      </c>
      <c r="E149" s="167" t="str">
        <f>CONCATENATE(SUM('Раздел 2'!T38:T38),"=",0)</f>
        <v>0=0</v>
      </c>
      <c r="F149" s="167"/>
      <c r="G149" s="165"/>
      <c r="H149" s="51" t="str">
        <f>IF(('ФЛК (информационный)'!A149="Неверно!")*('ФЛК (информационный)'!G149=""),"Внести подтверждение к нарушенному информационному ФЛК"," ")</f>
        <v> </v>
      </c>
    </row>
    <row r="150" spans="1:8" ht="12.75">
      <c r="A150" s="169">
        <f>IF((SUM('Раздел 2'!T39:T39)=0),"","Неверно!")</f>
      </c>
      <c r="B150" s="170" t="s">
        <v>1139</v>
      </c>
      <c r="C150" s="168" t="s">
        <v>1164</v>
      </c>
      <c r="D150" s="168" t="s">
        <v>1140</v>
      </c>
      <c r="E150" s="167" t="str">
        <f>CONCATENATE(SUM('Раздел 2'!T39:T39),"=",0)</f>
        <v>0=0</v>
      </c>
      <c r="F150" s="167"/>
      <c r="G150" s="165"/>
      <c r="H150" s="51" t="str">
        <f>IF(('ФЛК (информационный)'!A150="Неверно!")*('ФЛК (информационный)'!G150=""),"Внести подтверждение к нарушенному информационному ФЛК"," ")</f>
        <v> </v>
      </c>
    </row>
    <row r="151" spans="1:8" ht="12.75">
      <c r="A151" s="169">
        <f>IF((SUM('Раздел 2'!T40:T40)=0),"","Неверно!")</f>
      </c>
      <c r="B151" s="170" t="s">
        <v>1139</v>
      </c>
      <c r="C151" s="168" t="s">
        <v>1165</v>
      </c>
      <c r="D151" s="168" t="s">
        <v>1140</v>
      </c>
      <c r="E151" s="167" t="str">
        <f>CONCATENATE(SUM('Раздел 2'!T40:T40),"=",0)</f>
        <v>0=0</v>
      </c>
      <c r="F151" s="167"/>
      <c r="G151" s="165"/>
      <c r="H151" s="51" t="str">
        <f>IF(('ФЛК (информационный)'!A151="Неверно!")*('ФЛК (информационный)'!G151=""),"Внести подтверждение к нарушенному информационному ФЛК"," ")</f>
        <v> </v>
      </c>
    </row>
    <row r="152" spans="1:8" ht="12.75">
      <c r="A152" s="169">
        <f>IF((SUM('Раздел 2'!T41:T41)=0),"","Неверно!")</f>
      </c>
      <c r="B152" s="170" t="s">
        <v>1139</v>
      </c>
      <c r="C152" s="168" t="s">
        <v>1166</v>
      </c>
      <c r="D152" s="168" t="s">
        <v>1140</v>
      </c>
      <c r="E152" s="167" t="str">
        <f>CONCATENATE(SUM('Раздел 2'!T41:T41),"=",0)</f>
        <v>0=0</v>
      </c>
      <c r="F152" s="167"/>
      <c r="G152" s="165"/>
      <c r="H152" s="51" t="str">
        <f>IF(('ФЛК (информационный)'!A152="Неверно!")*('ФЛК (информационный)'!G152=""),"Внести подтверждение к нарушенному информационному ФЛК"," ")</f>
        <v> </v>
      </c>
    </row>
    <row r="153" spans="1:8" ht="12.75">
      <c r="A153" s="169">
        <f>IF((SUM('Раздел 2'!T42:T42)=0),"","Неверно!")</f>
      </c>
      <c r="B153" s="170" t="s">
        <v>1139</v>
      </c>
      <c r="C153" s="168" t="s">
        <v>1167</v>
      </c>
      <c r="D153" s="168" t="s">
        <v>1140</v>
      </c>
      <c r="E153" s="167" t="str">
        <f>CONCATENATE(SUM('Раздел 2'!T42:T42),"=",0)</f>
        <v>0=0</v>
      </c>
      <c r="F153" s="167"/>
      <c r="G153" s="165"/>
      <c r="H153" s="51" t="str">
        <f>IF(('ФЛК (информационный)'!A153="Неверно!")*('ФЛК (информационный)'!G153=""),"Внести подтверждение к нарушенному информационному ФЛК"," ")</f>
        <v> </v>
      </c>
    </row>
    <row r="154" spans="1:8" ht="12.75">
      <c r="A154" s="169">
        <f>IF((SUM('Раздел 2'!T43:T43)=0),"","Неверно!")</f>
      </c>
      <c r="B154" s="170" t="s">
        <v>1139</v>
      </c>
      <c r="C154" s="168" t="s">
        <v>1168</v>
      </c>
      <c r="D154" s="168" t="s">
        <v>1140</v>
      </c>
      <c r="E154" s="167" t="str">
        <f>CONCATENATE(SUM('Раздел 2'!T43:T43),"=",0)</f>
        <v>0=0</v>
      </c>
      <c r="F154" s="167"/>
      <c r="G154" s="165"/>
      <c r="H154" s="51" t="str">
        <f>IF(('ФЛК (информационный)'!A154="Неверно!")*('ФЛК (информационный)'!G154=""),"Внести подтверждение к нарушенному информационному ФЛК"," ")</f>
        <v> </v>
      </c>
    </row>
    <row r="155" spans="1:8" ht="12.75">
      <c r="A155" s="169">
        <f>IF((SUM('Раздел 2'!T44:T44)=0),"","Неверно!")</f>
      </c>
      <c r="B155" s="170" t="s">
        <v>1139</v>
      </c>
      <c r="C155" s="168" t="s">
        <v>1169</v>
      </c>
      <c r="D155" s="168" t="s">
        <v>1140</v>
      </c>
      <c r="E155" s="167" t="str">
        <f>CONCATENATE(SUM('Раздел 2'!T44:T44),"=",0)</f>
        <v>0=0</v>
      </c>
      <c r="F155" s="167"/>
      <c r="G155" s="165"/>
      <c r="H155" s="51" t="str">
        <f>IF(('ФЛК (информационный)'!A155="Неверно!")*('ФЛК (информационный)'!G155=""),"Внести подтверждение к нарушенному информационному ФЛК"," ")</f>
        <v> </v>
      </c>
    </row>
    <row r="156" spans="1:8" ht="12.75">
      <c r="A156" s="169">
        <f>IF((SUM('Раздел 2'!T45:T45)=0),"","Неверно!")</f>
      </c>
      <c r="B156" s="170" t="s">
        <v>1139</v>
      </c>
      <c r="C156" s="168" t="s">
        <v>1170</v>
      </c>
      <c r="D156" s="168" t="s">
        <v>1140</v>
      </c>
      <c r="E156" s="167" t="str">
        <f>CONCATENATE(SUM('Раздел 2'!T45:T45),"=",0)</f>
        <v>0=0</v>
      </c>
      <c r="F156" s="167"/>
      <c r="G156" s="165"/>
      <c r="H156" s="51" t="str">
        <f>IF(('ФЛК (информационный)'!A156="Неверно!")*('ФЛК (информационный)'!G156=""),"Внести подтверждение к нарушенному информационному ФЛК"," ")</f>
        <v> </v>
      </c>
    </row>
    <row r="157" spans="1:8" ht="12.75">
      <c r="A157" s="169">
        <f>IF((SUM('Раздел 2'!T46:T46)=0),"","Неверно!")</f>
      </c>
      <c r="B157" s="170" t="s">
        <v>1139</v>
      </c>
      <c r="C157" s="168" t="s">
        <v>1171</v>
      </c>
      <c r="D157" s="168" t="s">
        <v>1140</v>
      </c>
      <c r="E157" s="167" t="str">
        <f>CONCATENATE(SUM('Раздел 2'!T46:T46),"=",0)</f>
        <v>0=0</v>
      </c>
      <c r="F157" s="167"/>
      <c r="G157" s="165"/>
      <c r="H157" s="51" t="str">
        <f>IF(('ФЛК (информационный)'!A157="Неверно!")*('ФЛК (информационный)'!G157=""),"Внести подтверждение к нарушенному информационному ФЛК"," ")</f>
        <v> </v>
      </c>
    </row>
    <row r="158" spans="1:8" ht="12.75">
      <c r="A158" s="169">
        <f>IF((SUM('Раздел 2'!T47:T47)=0),"","Неверно!")</f>
      </c>
      <c r="B158" s="170" t="s">
        <v>1139</v>
      </c>
      <c r="C158" s="168" t="s">
        <v>1172</v>
      </c>
      <c r="D158" s="168" t="s">
        <v>1140</v>
      </c>
      <c r="E158" s="167" t="str">
        <f>CONCATENATE(SUM('Раздел 2'!T47:T47),"=",0)</f>
        <v>0=0</v>
      </c>
      <c r="F158" s="167"/>
      <c r="G158" s="165"/>
      <c r="H158" s="51" t="str">
        <f>IF(('ФЛК (информационный)'!A158="Неверно!")*('ФЛК (информационный)'!G158=""),"Внести подтверждение к нарушенному информационному ФЛК"," ")</f>
        <v> </v>
      </c>
    </row>
    <row r="159" spans="1:8" ht="12.75">
      <c r="A159" s="169">
        <f>IF((SUM('Раздел 2'!T12:T12)=0),"","Неверно!")</f>
      </c>
      <c r="B159" s="170" t="s">
        <v>1139</v>
      </c>
      <c r="C159" s="168" t="s">
        <v>1173</v>
      </c>
      <c r="D159" s="168" t="s">
        <v>1140</v>
      </c>
      <c r="E159" s="167" t="str">
        <f>CONCATENATE(SUM('Раздел 2'!T12:T12),"=",0)</f>
        <v>0=0</v>
      </c>
      <c r="F159" s="167"/>
      <c r="G159" s="165"/>
      <c r="H159" s="51" t="str">
        <f>IF(('ФЛК (информационный)'!A159="Неверно!")*('ФЛК (информационный)'!G159=""),"Внести подтверждение к нарушенному информационному ФЛК"," ")</f>
        <v> </v>
      </c>
    </row>
    <row r="160" spans="1:8" ht="12.75">
      <c r="A160" s="169">
        <f>IF((SUM('Раздел 2'!T48:T48)=0),"","Неверно!")</f>
      </c>
      <c r="B160" s="170" t="s">
        <v>1139</v>
      </c>
      <c r="C160" s="168" t="s">
        <v>1174</v>
      </c>
      <c r="D160" s="168" t="s">
        <v>1140</v>
      </c>
      <c r="E160" s="167" t="str">
        <f>CONCATENATE(SUM('Раздел 2'!T48:T48),"=",0)</f>
        <v>0=0</v>
      </c>
      <c r="F160" s="167"/>
      <c r="G160" s="165"/>
      <c r="H160" s="51" t="str">
        <f>IF(('ФЛК (информационный)'!A160="Неверно!")*('ФЛК (информационный)'!G160=""),"Внести подтверждение к нарушенному информационному ФЛК"," ")</f>
        <v> </v>
      </c>
    </row>
    <row r="161" spans="1:8" ht="12.75">
      <c r="A161" s="169">
        <f>IF((SUM('Раздел 2'!T49:T49)=0),"","Неверно!")</f>
      </c>
      <c r="B161" s="170" t="s">
        <v>1139</v>
      </c>
      <c r="C161" s="168" t="s">
        <v>1175</v>
      </c>
      <c r="D161" s="168" t="s">
        <v>1140</v>
      </c>
      <c r="E161" s="167" t="str">
        <f>CONCATENATE(SUM('Раздел 2'!T49:T49),"=",0)</f>
        <v>0=0</v>
      </c>
      <c r="F161" s="167"/>
      <c r="G161" s="165"/>
      <c r="H161" s="51" t="str">
        <f>IF(('ФЛК (информационный)'!A161="Неверно!")*('ФЛК (информационный)'!G161=""),"Внести подтверждение к нарушенному информационному ФЛК"," ")</f>
        <v> </v>
      </c>
    </row>
    <row r="162" spans="1:8" ht="12.75">
      <c r="A162" s="169">
        <f>IF((SUM('Раздел 2'!T50:T50)=0),"","Неверно!")</f>
      </c>
      <c r="B162" s="170" t="s">
        <v>1139</v>
      </c>
      <c r="C162" s="168" t="s">
        <v>1176</v>
      </c>
      <c r="D162" s="168" t="s">
        <v>1140</v>
      </c>
      <c r="E162" s="167" t="str">
        <f>CONCATENATE(SUM('Раздел 2'!T50:T50),"=",0)</f>
        <v>0=0</v>
      </c>
      <c r="F162" s="167"/>
      <c r="G162" s="165"/>
      <c r="H162" s="51" t="str">
        <f>IF(('ФЛК (информационный)'!A162="Неверно!")*('ФЛК (информационный)'!G162=""),"Внести подтверждение к нарушенному информационному ФЛК"," ")</f>
        <v> </v>
      </c>
    </row>
    <row r="163" spans="1:8" ht="12.75">
      <c r="A163" s="169">
        <f>IF((SUM('Раздел 2'!T51:T51)=0),"","Неверно!")</f>
      </c>
      <c r="B163" s="170" t="s">
        <v>1139</v>
      </c>
      <c r="C163" s="168" t="s">
        <v>1177</v>
      </c>
      <c r="D163" s="168" t="s">
        <v>1140</v>
      </c>
      <c r="E163" s="167" t="str">
        <f>CONCATENATE(SUM('Раздел 2'!T51:T51),"=",0)</f>
        <v>0=0</v>
      </c>
      <c r="F163" s="167"/>
      <c r="G163" s="165"/>
      <c r="H163" s="51" t="str">
        <f>IF(('ФЛК (информационный)'!A163="Неверно!")*('ФЛК (информационный)'!G163=""),"Внести подтверждение к нарушенному информационному ФЛК"," ")</f>
        <v> </v>
      </c>
    </row>
    <row r="164" spans="1:8" ht="12.75">
      <c r="A164" s="169">
        <f>IF((SUM('Раздел 2'!T13:T13)=0),"","Неверно!")</f>
      </c>
      <c r="B164" s="170" t="s">
        <v>1139</v>
      </c>
      <c r="C164" s="168" t="s">
        <v>1178</v>
      </c>
      <c r="D164" s="168" t="s">
        <v>1140</v>
      </c>
      <c r="E164" s="167" t="str">
        <f>CONCATENATE(SUM('Раздел 2'!T13:T13),"=",0)</f>
        <v>0=0</v>
      </c>
      <c r="F164" s="167"/>
      <c r="G164" s="165"/>
      <c r="H164" s="51" t="str">
        <f>IF(('ФЛК (информационный)'!A164="Неверно!")*('ФЛК (информационный)'!G164=""),"Внести подтверждение к нарушенному информационному ФЛК"," ")</f>
        <v> </v>
      </c>
    </row>
    <row r="165" spans="1:8" ht="12.75">
      <c r="A165" s="169">
        <f>IF((SUM('Раздел 2'!T14:T14)=0),"","Неверно!")</f>
      </c>
      <c r="B165" s="170" t="s">
        <v>1139</v>
      </c>
      <c r="C165" s="168" t="s">
        <v>1179</v>
      </c>
      <c r="D165" s="168" t="s">
        <v>1140</v>
      </c>
      <c r="E165" s="167" t="str">
        <f>CONCATENATE(SUM('Раздел 2'!T14:T14),"=",0)</f>
        <v>0=0</v>
      </c>
      <c r="F165" s="167"/>
      <c r="G165" s="165"/>
      <c r="H165" s="51" t="str">
        <f>IF(('ФЛК (информационный)'!A165="Неверно!")*('ФЛК (информационный)'!G165=""),"Внести подтверждение к нарушенному информационному ФЛК"," ")</f>
        <v> </v>
      </c>
    </row>
    <row r="166" spans="1:8" ht="12.75">
      <c r="A166" s="169">
        <f>IF((SUM('Раздел 2'!T15:T15)=0),"","Неверно!")</f>
      </c>
      <c r="B166" s="170" t="s">
        <v>1139</v>
      </c>
      <c r="C166" s="168" t="s">
        <v>1180</v>
      </c>
      <c r="D166" s="168" t="s">
        <v>1140</v>
      </c>
      <c r="E166" s="167" t="str">
        <f>CONCATENATE(SUM('Раздел 2'!T15:T15),"=",0)</f>
        <v>0=0</v>
      </c>
      <c r="F166" s="167"/>
      <c r="G166" s="165"/>
      <c r="H166" s="51" t="str">
        <f>IF(('ФЛК (информационный)'!A166="Неверно!")*('ФЛК (информационный)'!G166=""),"Внести подтверждение к нарушенному информационному ФЛК"," ")</f>
        <v> </v>
      </c>
    </row>
    <row r="167" spans="1:8" ht="12.75">
      <c r="A167" s="169">
        <f>IF((SUM('Раздел 2'!T16:T16)=0),"","Неверно!")</f>
      </c>
      <c r="B167" s="170" t="s">
        <v>1139</v>
      </c>
      <c r="C167" s="168" t="s">
        <v>1181</v>
      </c>
      <c r="D167" s="168" t="s">
        <v>1140</v>
      </c>
      <c r="E167" s="167" t="str">
        <f>CONCATENATE(SUM('Раздел 2'!T16:T16),"=",0)</f>
        <v>0=0</v>
      </c>
      <c r="F167" s="167"/>
      <c r="G167" s="165"/>
      <c r="H167" s="51" t="str">
        <f>IF(('ФЛК (информационный)'!A167="Неверно!")*('ФЛК (информационный)'!G167=""),"Внести подтверждение к нарушенному информационному ФЛК"," ")</f>
        <v> </v>
      </c>
    </row>
    <row r="168" spans="1:8" ht="12.75">
      <c r="A168" s="169">
        <f>IF((SUM('Раздел 2'!T17:T17)=0),"","Неверно!")</f>
      </c>
      <c r="B168" s="170" t="s">
        <v>1139</v>
      </c>
      <c r="C168" s="168" t="s">
        <v>1182</v>
      </c>
      <c r="D168" s="168" t="s">
        <v>1140</v>
      </c>
      <c r="E168" s="167" t="str">
        <f>CONCATENATE(SUM('Раздел 2'!T17:T17),"=",0)</f>
        <v>0=0</v>
      </c>
      <c r="F168" s="167"/>
      <c r="G168" s="165"/>
      <c r="H168" s="51" t="str">
        <f>IF(('ФЛК (информационный)'!A168="Неверно!")*('ФЛК (информационный)'!G168=""),"Внести подтверждение к нарушенному информационному ФЛК"," ")</f>
        <v> </v>
      </c>
    </row>
    <row r="169" spans="5:7" ht="12.75">
      <c r="E169"/>
      <c r="F169"/>
      <c r="G169"/>
    </row>
    <row r="170" spans="5:7" ht="12.75">
      <c r="E170"/>
      <c r="F170"/>
      <c r="G170"/>
    </row>
    <row r="171" spans="5:7" ht="12.75">
      <c r="E171"/>
      <c r="F171"/>
      <c r="G171"/>
    </row>
    <row r="172" spans="5:7" ht="12.75">
      <c r="E172"/>
      <c r="F172"/>
      <c r="G172"/>
    </row>
    <row r="173" spans="5:7" ht="12.75">
      <c r="E173"/>
      <c r="F173"/>
      <c r="G173"/>
    </row>
    <row r="174" spans="5:7" ht="12.75">
      <c r="E174"/>
      <c r="F174"/>
      <c r="G174"/>
    </row>
    <row r="175" spans="5:7" ht="12.75">
      <c r="E175"/>
      <c r="F175"/>
      <c r="G175"/>
    </row>
    <row r="176" spans="5:7" ht="12.75">
      <c r="E176"/>
      <c r="F176"/>
      <c r="G176"/>
    </row>
    <row r="177" spans="5:7" ht="12.75">
      <c r="E177"/>
      <c r="F177"/>
      <c r="G177"/>
    </row>
    <row r="178" spans="5:7" ht="12.75">
      <c r="E178"/>
      <c r="F178"/>
      <c r="G178"/>
    </row>
    <row r="179" spans="5:7" ht="12.75">
      <c r="E179"/>
      <c r="F179"/>
      <c r="G179"/>
    </row>
    <row r="180" spans="5:7" ht="12.75">
      <c r="E180"/>
      <c r="F180"/>
      <c r="G180"/>
    </row>
    <row r="181" spans="5:7" ht="12.75">
      <c r="E181"/>
      <c r="F181"/>
      <c r="G181"/>
    </row>
    <row r="182" spans="5:7" ht="12.75">
      <c r="E182"/>
      <c r="F182"/>
      <c r="G182"/>
    </row>
    <row r="183" spans="5:7" ht="12.75">
      <c r="E183"/>
      <c r="F183"/>
      <c r="G183"/>
    </row>
    <row r="184" spans="5:7" ht="12.75">
      <c r="E184"/>
      <c r="F184"/>
      <c r="G184"/>
    </row>
    <row r="185" spans="5:7" ht="12.75">
      <c r="E185"/>
      <c r="F185"/>
      <c r="G185"/>
    </row>
    <row r="186" spans="5:7" ht="12.75">
      <c r="E186"/>
      <c r="F186"/>
      <c r="G186"/>
    </row>
    <row r="187" spans="5:7" ht="12.75">
      <c r="E187"/>
      <c r="F187"/>
      <c r="G187"/>
    </row>
    <row r="188" spans="5:7" ht="12.75">
      <c r="E188"/>
      <c r="F188"/>
      <c r="G188"/>
    </row>
    <row r="189" spans="5:7" ht="12.75">
      <c r="E189"/>
      <c r="F189"/>
      <c r="G189"/>
    </row>
    <row r="190" spans="5:7" ht="12.75">
      <c r="E190"/>
      <c r="F190"/>
      <c r="G190"/>
    </row>
    <row r="191" spans="5:7" ht="12.75">
      <c r="E191"/>
      <c r="F191"/>
      <c r="G191"/>
    </row>
    <row r="192" spans="5:7" ht="12.75">
      <c r="E192"/>
      <c r="F192"/>
      <c r="G192"/>
    </row>
    <row r="193" spans="5:7" ht="12.75">
      <c r="E193"/>
      <c r="F193"/>
      <c r="G193"/>
    </row>
    <row r="194" spans="5:7" ht="12.75">
      <c r="E194"/>
      <c r="F194"/>
      <c r="G194"/>
    </row>
    <row r="195" spans="5:7" ht="12.75">
      <c r="E195"/>
      <c r="F195"/>
      <c r="G195"/>
    </row>
    <row r="196" spans="5:7" ht="12.75">
      <c r="E196"/>
      <c r="F196"/>
      <c r="G196"/>
    </row>
    <row r="197" spans="5:7" ht="12.75">
      <c r="E197"/>
      <c r="F197"/>
      <c r="G197"/>
    </row>
    <row r="198" spans="5:7" ht="12.75">
      <c r="E198"/>
      <c r="F198"/>
      <c r="G198"/>
    </row>
    <row r="199" spans="5:7" ht="12.75">
      <c r="E199"/>
      <c r="F199"/>
      <c r="G199"/>
    </row>
    <row r="200" spans="5:7" ht="12.75">
      <c r="E200"/>
      <c r="F200"/>
      <c r="G200"/>
    </row>
    <row r="201" spans="5:7" ht="12.75">
      <c r="E201"/>
      <c r="F201"/>
      <c r="G201"/>
    </row>
    <row r="202" spans="5:7" ht="12.75">
      <c r="E202"/>
      <c r="F202"/>
      <c r="G202"/>
    </row>
    <row r="203" spans="5:7" ht="12.75">
      <c r="E203"/>
      <c r="F203"/>
      <c r="G203"/>
    </row>
    <row r="204" spans="5:7" ht="12.75">
      <c r="E204"/>
      <c r="F204"/>
      <c r="G204"/>
    </row>
    <row r="205" spans="5:7" ht="12.75">
      <c r="E205"/>
      <c r="F205"/>
      <c r="G205"/>
    </row>
    <row r="206" spans="5:7" ht="12.75">
      <c r="E206"/>
      <c r="F206"/>
      <c r="G206"/>
    </row>
    <row r="207" spans="5:7" ht="12.75">
      <c r="E207"/>
      <c r="F207"/>
      <c r="G207"/>
    </row>
    <row r="208" spans="5:7" ht="12.75">
      <c r="E208"/>
      <c r="F208"/>
      <c r="G208"/>
    </row>
    <row r="209" spans="5:7" ht="12.75">
      <c r="E209"/>
      <c r="F209"/>
      <c r="G209"/>
    </row>
    <row r="210" spans="5:7" ht="12.75">
      <c r="E210"/>
      <c r="F210"/>
      <c r="G210"/>
    </row>
    <row r="211" spans="5:7" ht="12.75">
      <c r="E211"/>
      <c r="F211"/>
      <c r="G211"/>
    </row>
    <row r="212" spans="5:7" ht="12.75">
      <c r="E212"/>
      <c r="F212"/>
      <c r="G212"/>
    </row>
    <row r="213" spans="5:7" ht="12.75">
      <c r="E213"/>
      <c r="F213"/>
      <c r="G213"/>
    </row>
    <row r="214" spans="5:7" ht="12.75">
      <c r="E214"/>
      <c r="F214"/>
      <c r="G214"/>
    </row>
    <row r="215" spans="5:7" ht="12.75">
      <c r="E215"/>
      <c r="F215"/>
      <c r="G215"/>
    </row>
    <row r="216" spans="5:7" ht="12.75">
      <c r="E216"/>
      <c r="F216"/>
      <c r="G216"/>
    </row>
    <row r="217" spans="5:7" ht="12.75">
      <c r="E217"/>
      <c r="F217"/>
      <c r="G217"/>
    </row>
    <row r="218" spans="5:7" ht="12.75">
      <c r="E218"/>
      <c r="F218"/>
      <c r="G218"/>
    </row>
    <row r="219" spans="5:7" ht="12.75">
      <c r="E219"/>
      <c r="F219"/>
      <c r="G219"/>
    </row>
    <row r="220" spans="5:7" ht="12.75">
      <c r="E220"/>
      <c r="F220"/>
      <c r="G220"/>
    </row>
    <row r="221" spans="5:7" ht="12.75">
      <c r="E221"/>
      <c r="F221"/>
      <c r="G221"/>
    </row>
    <row r="222" spans="5:7" ht="12.75">
      <c r="E222"/>
      <c r="F222"/>
      <c r="G222"/>
    </row>
    <row r="223" spans="5:7" ht="12.75">
      <c r="E223"/>
      <c r="F223"/>
      <c r="G223"/>
    </row>
    <row r="224" spans="5:7" ht="12.75">
      <c r="E224"/>
      <c r="F224"/>
      <c r="G224"/>
    </row>
    <row r="225" spans="5:7" ht="12.75">
      <c r="E225"/>
      <c r="F225"/>
      <c r="G225"/>
    </row>
    <row r="226" spans="5:7" ht="12.75">
      <c r="E226"/>
      <c r="F226"/>
      <c r="G226"/>
    </row>
    <row r="227" spans="5:7" ht="12.75">
      <c r="E227"/>
      <c r="F227"/>
      <c r="G227"/>
    </row>
    <row r="228" spans="5:7" ht="12.75">
      <c r="E228"/>
      <c r="F228"/>
      <c r="G228"/>
    </row>
    <row r="229" spans="5:7" ht="12.75">
      <c r="E229"/>
      <c r="F229"/>
      <c r="G229"/>
    </row>
    <row r="230" spans="5:7" ht="12.75">
      <c r="E230"/>
      <c r="F230"/>
      <c r="G230"/>
    </row>
    <row r="231" spans="5:7" ht="12.75">
      <c r="E231"/>
      <c r="F231"/>
      <c r="G231"/>
    </row>
    <row r="232" spans="5:7" ht="12.75">
      <c r="E232"/>
      <c r="F232"/>
      <c r="G232"/>
    </row>
    <row r="233" spans="5:7" ht="12.75">
      <c r="E233"/>
      <c r="F233"/>
      <c r="G233"/>
    </row>
    <row r="234" spans="5:7" ht="12.75">
      <c r="E234"/>
      <c r="F234"/>
      <c r="G234"/>
    </row>
    <row r="235" spans="5:7" ht="12.75">
      <c r="E235"/>
      <c r="F235"/>
      <c r="G235"/>
    </row>
    <row r="236" spans="5:7" ht="12.75">
      <c r="E236"/>
      <c r="F236"/>
      <c r="G236"/>
    </row>
    <row r="237" spans="5:7" ht="12.75">
      <c r="E237"/>
      <c r="F237"/>
      <c r="G237"/>
    </row>
    <row r="238" spans="5:7" ht="12.75">
      <c r="E238"/>
      <c r="F238"/>
      <c r="G238"/>
    </row>
    <row r="239" spans="5:7" ht="12.75">
      <c r="E239"/>
      <c r="F239"/>
      <c r="G239"/>
    </row>
    <row r="240" spans="5:7" ht="12.75">
      <c r="E240"/>
      <c r="F240"/>
      <c r="G240"/>
    </row>
    <row r="241" spans="5:7" ht="12.75">
      <c r="E241"/>
      <c r="F241"/>
      <c r="G241"/>
    </row>
    <row r="242" spans="5:7" ht="12.75">
      <c r="E242"/>
      <c r="F242"/>
      <c r="G242"/>
    </row>
    <row r="243" spans="5:7" ht="12.75">
      <c r="E243"/>
      <c r="F243"/>
      <c r="G243"/>
    </row>
    <row r="244" spans="5:7" ht="12.75">
      <c r="E244"/>
      <c r="F244"/>
      <c r="G244"/>
    </row>
    <row r="245" spans="5:7" ht="12.75">
      <c r="E245"/>
      <c r="F245"/>
      <c r="G245"/>
    </row>
    <row r="246" spans="5:7" ht="12.75">
      <c r="E246"/>
      <c r="F246"/>
      <c r="G246"/>
    </row>
    <row r="247" spans="5:7" ht="12.75">
      <c r="E247"/>
      <c r="F247"/>
      <c r="G247"/>
    </row>
    <row r="248" spans="5:7" ht="12.75">
      <c r="E248"/>
      <c r="F248"/>
      <c r="G248"/>
    </row>
    <row r="249" spans="5:7" ht="12.75">
      <c r="E249"/>
      <c r="F249"/>
      <c r="G249"/>
    </row>
    <row r="250" spans="5:7" ht="12.75">
      <c r="E250"/>
      <c r="F250"/>
      <c r="G250"/>
    </row>
    <row r="251" spans="5:7" ht="12.75">
      <c r="E251"/>
      <c r="F251"/>
      <c r="G251"/>
    </row>
    <row r="252" spans="5:7" ht="12.75">
      <c r="E252"/>
      <c r="F252"/>
      <c r="G252"/>
    </row>
    <row r="253" spans="5:7" ht="12.75">
      <c r="E253"/>
      <c r="F253"/>
      <c r="G253"/>
    </row>
    <row r="254" spans="5:7" ht="12.75">
      <c r="E254"/>
      <c r="F254"/>
      <c r="G254"/>
    </row>
    <row r="255" spans="5:7" ht="12.75">
      <c r="E255"/>
      <c r="F255"/>
      <c r="G255"/>
    </row>
    <row r="256" spans="5:7" ht="12.75">
      <c r="E256"/>
      <c r="F256"/>
      <c r="G256"/>
    </row>
    <row r="257" spans="5:7" ht="12.75">
      <c r="E257"/>
      <c r="F257"/>
      <c r="G257"/>
    </row>
    <row r="258" spans="5:7" ht="12.75">
      <c r="E258"/>
      <c r="F258"/>
      <c r="G258"/>
    </row>
    <row r="259" spans="5:7" ht="12.75">
      <c r="E259"/>
      <c r="F259"/>
      <c r="G259"/>
    </row>
    <row r="260" spans="5:7" ht="12.75">
      <c r="E260"/>
      <c r="F260"/>
      <c r="G260"/>
    </row>
    <row r="261" spans="5:7" ht="12.75">
      <c r="E261"/>
      <c r="F261"/>
      <c r="G261"/>
    </row>
    <row r="262" spans="5:7" ht="12.75">
      <c r="E262"/>
      <c r="F262"/>
      <c r="G262"/>
    </row>
    <row r="263" spans="5:7" ht="12.75">
      <c r="E263"/>
      <c r="F263"/>
      <c r="G263"/>
    </row>
    <row r="264" spans="5:7" ht="12.75">
      <c r="E264"/>
      <c r="F264"/>
      <c r="G264"/>
    </row>
    <row r="265" spans="5:7" ht="12.75">
      <c r="E265"/>
      <c r="F265"/>
      <c r="G265"/>
    </row>
    <row r="266" spans="5:7" ht="12.75">
      <c r="E266"/>
      <c r="F266"/>
      <c r="G266"/>
    </row>
    <row r="267" spans="5:7" ht="12.75">
      <c r="E267"/>
      <c r="F267"/>
      <c r="G267"/>
    </row>
    <row r="268" spans="5:7" ht="12.75">
      <c r="E268"/>
      <c r="F268"/>
      <c r="G268"/>
    </row>
    <row r="269" spans="5:7" ht="12.75">
      <c r="E269"/>
      <c r="F269"/>
      <c r="G269"/>
    </row>
    <row r="270" spans="5:7" ht="12.75">
      <c r="E270"/>
      <c r="F270"/>
      <c r="G270"/>
    </row>
    <row r="271" spans="5:7" ht="12.75">
      <c r="E271"/>
      <c r="F271"/>
      <c r="G271"/>
    </row>
    <row r="272" spans="5:7" ht="12.75">
      <c r="E272"/>
      <c r="F272"/>
      <c r="G272"/>
    </row>
    <row r="273" spans="5:7" ht="12.75">
      <c r="E273"/>
      <c r="F273"/>
      <c r="G273"/>
    </row>
    <row r="274" spans="5:7" ht="12.75">
      <c r="E274"/>
      <c r="F274"/>
      <c r="G274"/>
    </row>
    <row r="275" spans="5:7" ht="12.75">
      <c r="E275"/>
      <c r="F275"/>
      <c r="G275"/>
    </row>
    <row r="276" spans="5:7" ht="12.75">
      <c r="E276"/>
      <c r="F276"/>
      <c r="G276"/>
    </row>
    <row r="277" spans="5:7" ht="12.75">
      <c r="E277"/>
      <c r="F277"/>
      <c r="G277"/>
    </row>
    <row r="278" spans="5:7" ht="12.75">
      <c r="E278"/>
      <c r="F278"/>
      <c r="G278"/>
    </row>
    <row r="279" spans="5:7" ht="12.75">
      <c r="E279"/>
      <c r="F279"/>
      <c r="G279"/>
    </row>
    <row r="280" spans="5:7" ht="12.75">
      <c r="E280"/>
      <c r="F280"/>
      <c r="G280"/>
    </row>
    <row r="281" spans="5:7" ht="12.75">
      <c r="E281"/>
      <c r="F281"/>
      <c r="G281"/>
    </row>
    <row r="282" spans="5:7" ht="12.75">
      <c r="E282"/>
      <c r="F282"/>
      <c r="G282"/>
    </row>
    <row r="283" spans="5:7" ht="12.75">
      <c r="E283"/>
      <c r="F283"/>
      <c r="G283"/>
    </row>
    <row r="284" spans="5:7" ht="12.75">
      <c r="E284"/>
      <c r="F284"/>
      <c r="G284"/>
    </row>
    <row r="285" spans="5:7" ht="12.75">
      <c r="E285"/>
      <c r="F285"/>
      <c r="G285"/>
    </row>
    <row r="286" spans="5:7" ht="12.75">
      <c r="E286"/>
      <c r="F286"/>
      <c r="G286"/>
    </row>
    <row r="287" spans="5:7" ht="12.75">
      <c r="E287"/>
      <c r="F287"/>
      <c r="G287"/>
    </row>
    <row r="288" spans="5:7" ht="12.75">
      <c r="E288"/>
      <c r="F288"/>
      <c r="G288"/>
    </row>
    <row r="289" spans="5:7" ht="12.75">
      <c r="E289"/>
      <c r="F289"/>
      <c r="G289"/>
    </row>
    <row r="290" spans="5:7" ht="12.75">
      <c r="E290"/>
      <c r="F290"/>
      <c r="G290"/>
    </row>
    <row r="291" spans="5:7" ht="12.75">
      <c r="E291"/>
      <c r="F291"/>
      <c r="G291"/>
    </row>
    <row r="292" spans="5:7" ht="12.75">
      <c r="E292"/>
      <c r="F292"/>
      <c r="G292"/>
    </row>
    <row r="293" spans="5:7" ht="12.75">
      <c r="E293"/>
      <c r="F293"/>
      <c r="G293"/>
    </row>
    <row r="294" spans="5:7" ht="12.75">
      <c r="E294"/>
      <c r="F294"/>
      <c r="G294"/>
    </row>
    <row r="295" spans="5:7" ht="12.75">
      <c r="E295"/>
      <c r="F295"/>
      <c r="G295"/>
    </row>
    <row r="296" spans="5:7" ht="12.75">
      <c r="E296"/>
      <c r="F296"/>
      <c r="G296"/>
    </row>
    <row r="297" spans="5:7" ht="12.75">
      <c r="E297"/>
      <c r="F297"/>
      <c r="G297"/>
    </row>
    <row r="298" spans="5:7" ht="12.75">
      <c r="E298"/>
      <c r="F298"/>
      <c r="G298"/>
    </row>
    <row r="299" spans="5:7" ht="12.75">
      <c r="E299"/>
      <c r="F299"/>
      <c r="G299"/>
    </row>
    <row r="300" spans="5:7" ht="12.75">
      <c r="E300"/>
      <c r="F300"/>
      <c r="G300"/>
    </row>
    <row r="301" spans="5:7" ht="12.75">
      <c r="E301"/>
      <c r="F301"/>
      <c r="G301"/>
    </row>
    <row r="302" spans="5:7" ht="12.75">
      <c r="E302"/>
      <c r="F302"/>
      <c r="G302"/>
    </row>
    <row r="303" spans="5:7" ht="12.75">
      <c r="E303"/>
      <c r="F303"/>
      <c r="G303"/>
    </row>
    <row r="304" spans="5:7" ht="12.75">
      <c r="E304"/>
      <c r="F304"/>
      <c r="G304"/>
    </row>
    <row r="305" spans="5:7" ht="12.75">
      <c r="E305"/>
      <c r="F305"/>
      <c r="G305"/>
    </row>
    <row r="306" spans="5:7" ht="12.75">
      <c r="E306"/>
      <c r="F306"/>
      <c r="G306"/>
    </row>
    <row r="307" spans="5:7" ht="12.75">
      <c r="E307"/>
      <c r="F307"/>
      <c r="G307"/>
    </row>
    <row r="308" spans="5:7" ht="12.75">
      <c r="E308"/>
      <c r="F308"/>
      <c r="G308"/>
    </row>
    <row r="309" spans="5:7" ht="12.75">
      <c r="E309"/>
      <c r="F309"/>
      <c r="G309"/>
    </row>
    <row r="310" spans="5:7" ht="12.75">
      <c r="E310"/>
      <c r="F310"/>
      <c r="G310"/>
    </row>
    <row r="311" spans="5:7" ht="12.75">
      <c r="E311"/>
      <c r="F311"/>
      <c r="G311"/>
    </row>
    <row r="312" spans="5:7" ht="12.75">
      <c r="E312"/>
      <c r="F312"/>
      <c r="G312"/>
    </row>
    <row r="313" spans="5:7" ht="12.75">
      <c r="E313"/>
      <c r="F313"/>
      <c r="G313"/>
    </row>
    <row r="314" spans="5:7" ht="12.75">
      <c r="E314"/>
      <c r="F314"/>
      <c r="G314"/>
    </row>
    <row r="315" spans="5:7" ht="12.75">
      <c r="E315"/>
      <c r="F315"/>
      <c r="G315"/>
    </row>
    <row r="316" spans="5:7" ht="12.75">
      <c r="E316"/>
      <c r="F316"/>
      <c r="G316"/>
    </row>
    <row r="317" spans="5:7" ht="12.75">
      <c r="E317"/>
      <c r="F317"/>
      <c r="G317"/>
    </row>
    <row r="318" spans="5:7" ht="12.75">
      <c r="E318"/>
      <c r="F318"/>
      <c r="G318"/>
    </row>
    <row r="319" spans="5:7" ht="12.75">
      <c r="E319"/>
      <c r="F319"/>
      <c r="G319"/>
    </row>
    <row r="320" spans="5:7" ht="12.75">
      <c r="E320"/>
      <c r="F320"/>
      <c r="G320"/>
    </row>
    <row r="321" spans="5:7" ht="12.75">
      <c r="E321"/>
      <c r="F321"/>
      <c r="G321"/>
    </row>
    <row r="322" spans="5:7" ht="12.75">
      <c r="E322"/>
      <c r="F322"/>
      <c r="G322"/>
    </row>
    <row r="323" spans="5:7" ht="12.75">
      <c r="E323"/>
      <c r="F323"/>
      <c r="G323"/>
    </row>
    <row r="324" spans="5:7" ht="12.75">
      <c r="E324"/>
      <c r="F324"/>
      <c r="G324"/>
    </row>
    <row r="325" spans="5:7" ht="12.75">
      <c r="E325"/>
      <c r="F325"/>
      <c r="G325"/>
    </row>
    <row r="326" spans="5:7" ht="12.75">
      <c r="E326"/>
      <c r="F326"/>
      <c r="G326"/>
    </row>
    <row r="327" spans="5:7" ht="12.75">
      <c r="E327"/>
      <c r="F327"/>
      <c r="G327"/>
    </row>
    <row r="328" spans="5:7" ht="12.75">
      <c r="E328"/>
      <c r="F328"/>
      <c r="G328"/>
    </row>
    <row r="329" spans="5:7" ht="12.75">
      <c r="E329"/>
      <c r="F329"/>
      <c r="G329"/>
    </row>
    <row r="330" spans="5:7" ht="12.75">
      <c r="E330"/>
      <c r="F330"/>
      <c r="G330"/>
    </row>
    <row r="331" spans="5:7" ht="12.75">
      <c r="E331"/>
      <c r="F331"/>
      <c r="G331"/>
    </row>
    <row r="332" spans="5:7" ht="12.75">
      <c r="E332"/>
      <c r="F332"/>
      <c r="G332"/>
    </row>
    <row r="333" spans="5:7" ht="12.75">
      <c r="E333"/>
      <c r="F333"/>
      <c r="G333"/>
    </row>
    <row r="334" spans="5:7" ht="12.75">
      <c r="E334"/>
      <c r="F334"/>
      <c r="G334"/>
    </row>
    <row r="335" spans="5:7" ht="12.75">
      <c r="E335"/>
      <c r="F335"/>
      <c r="G335"/>
    </row>
    <row r="336" spans="5:7" ht="12.75">
      <c r="E336"/>
      <c r="F336"/>
      <c r="G336"/>
    </row>
    <row r="337" spans="5:7" ht="12.75">
      <c r="E337"/>
      <c r="F337"/>
      <c r="G337"/>
    </row>
    <row r="338" spans="5:7" ht="12.75">
      <c r="E338"/>
      <c r="F338"/>
      <c r="G338"/>
    </row>
    <row r="339" spans="5:7" ht="12.75">
      <c r="E339"/>
      <c r="F339"/>
      <c r="G339"/>
    </row>
    <row r="340" spans="5:7" ht="12.75">
      <c r="E340"/>
      <c r="F340"/>
      <c r="G340"/>
    </row>
    <row r="341" spans="5:7" ht="12.75">
      <c r="E341"/>
      <c r="F341"/>
      <c r="G341"/>
    </row>
    <row r="342" spans="5:7" ht="12.75">
      <c r="E342"/>
      <c r="F342"/>
      <c r="G342"/>
    </row>
    <row r="343" spans="5:7" ht="12.75">
      <c r="E343"/>
      <c r="F343"/>
      <c r="G343"/>
    </row>
    <row r="344" spans="5:7" ht="12.75">
      <c r="E344"/>
      <c r="F344"/>
      <c r="G344"/>
    </row>
    <row r="345" spans="5:7" ht="12.75">
      <c r="E345"/>
      <c r="F345"/>
      <c r="G345"/>
    </row>
    <row r="346" spans="5:7" ht="12.75">
      <c r="E346"/>
      <c r="F346"/>
      <c r="G346"/>
    </row>
    <row r="347" spans="5:7" ht="12.75">
      <c r="E347"/>
      <c r="F347"/>
      <c r="G347"/>
    </row>
    <row r="348" spans="5:7" ht="12.75">
      <c r="E348"/>
      <c r="F348"/>
      <c r="G348"/>
    </row>
    <row r="349" spans="5:7" ht="12.75">
      <c r="E349"/>
      <c r="F349"/>
      <c r="G349"/>
    </row>
    <row r="350" spans="5:7" ht="12.75">
      <c r="E350"/>
      <c r="F350"/>
      <c r="G350"/>
    </row>
    <row r="351" spans="5:7" ht="12.75">
      <c r="E351"/>
      <c r="F351"/>
      <c r="G351"/>
    </row>
    <row r="352" spans="5:7" ht="12.75">
      <c r="E352"/>
      <c r="F352"/>
      <c r="G352"/>
    </row>
    <row r="353" spans="5:7" ht="12.75">
      <c r="E353"/>
      <c r="F353"/>
      <c r="G353"/>
    </row>
    <row r="354" spans="5:7" ht="12.75">
      <c r="E354"/>
      <c r="F354"/>
      <c r="G354"/>
    </row>
    <row r="355" spans="5:7" ht="12.75">
      <c r="E355"/>
      <c r="F355"/>
      <c r="G355"/>
    </row>
    <row r="356" spans="5:7" ht="12.75">
      <c r="E356"/>
      <c r="F356"/>
      <c r="G356"/>
    </row>
    <row r="357" spans="5:7" ht="12.75">
      <c r="E357"/>
      <c r="F357"/>
      <c r="G357"/>
    </row>
    <row r="358" spans="5:7" ht="12.75">
      <c r="E358"/>
      <c r="F358"/>
      <c r="G358"/>
    </row>
    <row r="359" spans="5:7" ht="12.75">
      <c r="E359"/>
      <c r="F359"/>
      <c r="G359"/>
    </row>
    <row r="360" spans="5:7" ht="12.75">
      <c r="E360"/>
      <c r="F360"/>
      <c r="G360"/>
    </row>
    <row r="361" spans="5:7" ht="12.75">
      <c r="E361"/>
      <c r="F361"/>
      <c r="G361"/>
    </row>
    <row r="362" spans="5:7" ht="12.75">
      <c r="E362"/>
      <c r="F362"/>
      <c r="G362"/>
    </row>
    <row r="363" spans="5:7" ht="12.75">
      <c r="E363"/>
      <c r="F363"/>
      <c r="G363"/>
    </row>
    <row r="364" spans="5:7" ht="12.75">
      <c r="E364"/>
      <c r="F364"/>
      <c r="G364"/>
    </row>
    <row r="365" spans="5:7" ht="12.75">
      <c r="E365"/>
      <c r="F365"/>
      <c r="G365"/>
    </row>
    <row r="366" spans="5:7" ht="12.75">
      <c r="E366"/>
      <c r="F366"/>
      <c r="G366"/>
    </row>
    <row r="367" spans="5:7" ht="12.75">
      <c r="E367"/>
      <c r="F367"/>
      <c r="G367"/>
    </row>
    <row r="368" spans="5:7" ht="12.75">
      <c r="E368"/>
      <c r="F368"/>
      <c r="G368"/>
    </row>
    <row r="369" spans="5:7" ht="12.75">
      <c r="E369"/>
      <c r="F369"/>
      <c r="G369"/>
    </row>
    <row r="370" spans="5:7" ht="12.75">
      <c r="E370"/>
      <c r="F370"/>
      <c r="G370"/>
    </row>
    <row r="371" spans="5:7" ht="12.75">
      <c r="E371"/>
      <c r="F371"/>
      <c r="G371"/>
    </row>
    <row r="372" spans="5:7" ht="12.75">
      <c r="E372"/>
      <c r="F372"/>
      <c r="G372"/>
    </row>
    <row r="373" spans="5:7" ht="12.75">
      <c r="E373"/>
      <c r="F373"/>
      <c r="G373"/>
    </row>
    <row r="374" spans="5:7" ht="12.75">
      <c r="E374"/>
      <c r="F374"/>
      <c r="G374"/>
    </row>
    <row r="375" spans="5:7" ht="12.75">
      <c r="E375"/>
      <c r="F375"/>
      <c r="G375"/>
    </row>
    <row r="376" spans="5:7" ht="12.75">
      <c r="E376"/>
      <c r="F376"/>
      <c r="G376"/>
    </row>
    <row r="377" spans="5:7" ht="12.75">
      <c r="E377"/>
      <c r="F377"/>
      <c r="G377"/>
    </row>
    <row r="378" spans="5:7" ht="12.75">
      <c r="E378"/>
      <c r="F378"/>
      <c r="G378"/>
    </row>
    <row r="379" spans="5:7" ht="12.75">
      <c r="E379"/>
      <c r="F379"/>
      <c r="G379"/>
    </row>
    <row r="380" spans="5:7" ht="12.75">
      <c r="E380"/>
      <c r="F380"/>
      <c r="G380"/>
    </row>
    <row r="381" spans="5:7" ht="12.75">
      <c r="E381"/>
      <c r="F381"/>
      <c r="G381"/>
    </row>
    <row r="382" spans="5:7" ht="12.75">
      <c r="E382"/>
      <c r="F382"/>
      <c r="G382"/>
    </row>
    <row r="383" spans="5:7" ht="12.75">
      <c r="E383"/>
      <c r="F383"/>
      <c r="G383"/>
    </row>
    <row r="384" spans="5:7" ht="12.75">
      <c r="E384"/>
      <c r="F384"/>
      <c r="G384"/>
    </row>
    <row r="385" spans="5:7" ht="12.75">
      <c r="E385"/>
      <c r="F385"/>
      <c r="G385"/>
    </row>
    <row r="386" spans="5:7" ht="12.75">
      <c r="E386"/>
      <c r="F386"/>
      <c r="G386"/>
    </row>
    <row r="387" spans="5:7" ht="12.75">
      <c r="E387"/>
      <c r="F387"/>
      <c r="G387"/>
    </row>
    <row r="388" spans="5:7" ht="12.75">
      <c r="E388"/>
      <c r="F388"/>
      <c r="G388"/>
    </row>
    <row r="389" spans="5:7" ht="12.75">
      <c r="E389"/>
      <c r="F389"/>
      <c r="G389"/>
    </row>
    <row r="390" spans="5:7" ht="12.75">
      <c r="E390"/>
      <c r="F390"/>
      <c r="G390"/>
    </row>
    <row r="391" spans="5:7" ht="12.75">
      <c r="E391"/>
      <c r="F391"/>
      <c r="G391"/>
    </row>
    <row r="392" spans="5:7" ht="12.75">
      <c r="E392"/>
      <c r="F392"/>
      <c r="G392"/>
    </row>
    <row r="393" spans="5:7" ht="12.75">
      <c r="E393"/>
      <c r="F393"/>
      <c r="G393"/>
    </row>
    <row r="394" spans="5:7" ht="12.75">
      <c r="E394"/>
      <c r="F394"/>
      <c r="G394"/>
    </row>
    <row r="395" spans="5:7" ht="12.75">
      <c r="E395"/>
      <c r="F395"/>
      <c r="G395"/>
    </row>
    <row r="396" spans="5:7" ht="12.75">
      <c r="E396"/>
      <c r="F396"/>
      <c r="G396"/>
    </row>
    <row r="397" spans="5:7" ht="12.75">
      <c r="E397"/>
      <c r="F397"/>
      <c r="G397"/>
    </row>
    <row r="398" spans="5:7" ht="12.75">
      <c r="E398"/>
      <c r="F398"/>
      <c r="G398"/>
    </row>
    <row r="399" spans="5:7" ht="12.75">
      <c r="E399"/>
      <c r="F399"/>
      <c r="G399"/>
    </row>
    <row r="400" spans="5:7" ht="12.75">
      <c r="E400"/>
      <c r="F400"/>
      <c r="G400"/>
    </row>
    <row r="401" spans="5:7" ht="12.75">
      <c r="E401"/>
      <c r="F401"/>
      <c r="G401"/>
    </row>
    <row r="402" spans="5:7" ht="12.75">
      <c r="E402"/>
      <c r="F402"/>
      <c r="G402"/>
    </row>
    <row r="403" spans="5:7" ht="12.75">
      <c r="E403"/>
      <c r="F403"/>
      <c r="G403"/>
    </row>
    <row r="404" spans="5:7" ht="12.75">
      <c r="E404"/>
      <c r="F404"/>
      <c r="G404"/>
    </row>
    <row r="405" spans="5:7" ht="12.75">
      <c r="E405"/>
      <c r="F405"/>
      <c r="G405"/>
    </row>
    <row r="406" spans="5:7" ht="12.75">
      <c r="E406"/>
      <c r="F406"/>
      <c r="G406"/>
    </row>
    <row r="407" spans="5:7" ht="12.75">
      <c r="E407"/>
      <c r="F407"/>
      <c r="G407"/>
    </row>
    <row r="408" spans="5:7" ht="12.75">
      <c r="E408"/>
      <c r="F408"/>
      <c r="G408"/>
    </row>
    <row r="409" spans="5:7" ht="12.75">
      <c r="E409"/>
      <c r="F409"/>
      <c r="G409"/>
    </row>
    <row r="410" spans="5:7" ht="12.75">
      <c r="E410"/>
      <c r="F410"/>
      <c r="G410"/>
    </row>
    <row r="411" spans="5:7" ht="12.75">
      <c r="E411"/>
      <c r="F411"/>
      <c r="G411"/>
    </row>
    <row r="412" spans="5:7" ht="12.75">
      <c r="E412"/>
      <c r="F412"/>
      <c r="G412"/>
    </row>
    <row r="413" spans="5:7" ht="12.75">
      <c r="E413"/>
      <c r="F413"/>
      <c r="G413"/>
    </row>
    <row r="414" spans="5:7" ht="12.75">
      <c r="E414"/>
      <c r="F414"/>
      <c r="G414"/>
    </row>
    <row r="415" spans="5:7" ht="12.75">
      <c r="E415"/>
      <c r="F415"/>
      <c r="G415"/>
    </row>
    <row r="416" spans="5:7" ht="12.75">
      <c r="E416"/>
      <c r="F416"/>
      <c r="G416"/>
    </row>
    <row r="417" spans="5:7" ht="12.75">
      <c r="E417"/>
      <c r="F417"/>
      <c r="G417"/>
    </row>
    <row r="418" spans="5:7" ht="12.75">
      <c r="E418"/>
      <c r="F418"/>
      <c r="G418"/>
    </row>
    <row r="419" spans="5:7" ht="12.75">
      <c r="E419"/>
      <c r="F419"/>
      <c r="G419"/>
    </row>
    <row r="420" spans="5:7" ht="12.75">
      <c r="E420"/>
      <c r="F420"/>
      <c r="G420"/>
    </row>
    <row r="421" spans="5:7" ht="12.75">
      <c r="E421"/>
      <c r="F421"/>
      <c r="G421"/>
    </row>
    <row r="422" spans="5:7" ht="12.75">
      <c r="E422"/>
      <c r="F422"/>
      <c r="G422"/>
    </row>
    <row r="423" spans="5:7" ht="12.75">
      <c r="E423"/>
      <c r="F423"/>
      <c r="G423"/>
    </row>
    <row r="424" spans="5:7" ht="12.75">
      <c r="E424"/>
      <c r="F424"/>
      <c r="G424"/>
    </row>
    <row r="425" spans="5:7" ht="12.75">
      <c r="E425"/>
      <c r="F425"/>
      <c r="G425"/>
    </row>
    <row r="426" spans="5:7" ht="12.75">
      <c r="E426"/>
      <c r="F426"/>
      <c r="G426"/>
    </row>
    <row r="427" spans="5:7" ht="12.75">
      <c r="E427"/>
      <c r="F427"/>
      <c r="G427"/>
    </row>
    <row r="428" spans="5:7" ht="12.75">
      <c r="E428"/>
      <c r="F428"/>
      <c r="G428"/>
    </row>
    <row r="429" spans="5:7" ht="12.75">
      <c r="E429"/>
      <c r="F429"/>
      <c r="G429"/>
    </row>
    <row r="430" spans="5:7" ht="12.75">
      <c r="E430"/>
      <c r="F430"/>
      <c r="G430"/>
    </row>
    <row r="431" spans="5:7" ht="12.75">
      <c r="E431"/>
      <c r="F431"/>
      <c r="G431"/>
    </row>
    <row r="432" spans="5:7" ht="12.75">
      <c r="E432"/>
      <c r="F432"/>
      <c r="G432"/>
    </row>
    <row r="433" spans="5:7" ht="12.75">
      <c r="E433"/>
      <c r="F433"/>
      <c r="G433"/>
    </row>
    <row r="434" spans="5:7" ht="12.75">
      <c r="E434"/>
      <c r="F434"/>
      <c r="G434"/>
    </row>
    <row r="435" spans="5:7" ht="12.75">
      <c r="E435"/>
      <c r="F435"/>
      <c r="G435"/>
    </row>
    <row r="436" spans="5:7" ht="12.75">
      <c r="E436"/>
      <c r="F436"/>
      <c r="G436"/>
    </row>
    <row r="437" spans="5:7" ht="12.75">
      <c r="E437"/>
      <c r="F437"/>
      <c r="G437"/>
    </row>
    <row r="438" spans="5:7" ht="12.75">
      <c r="E438"/>
      <c r="F438"/>
      <c r="G438"/>
    </row>
    <row r="439" spans="5:7" ht="12.75">
      <c r="E439"/>
      <c r="F439"/>
      <c r="G439"/>
    </row>
    <row r="440" spans="5:7" ht="12.75">
      <c r="E440"/>
      <c r="F440"/>
      <c r="G440"/>
    </row>
    <row r="441" spans="5:7" ht="12.75">
      <c r="E441"/>
      <c r="F441"/>
      <c r="G441"/>
    </row>
    <row r="442" spans="5:7" ht="12.75">
      <c r="E442"/>
      <c r="F442"/>
      <c r="G442"/>
    </row>
    <row r="443" spans="5:7" ht="12.75">
      <c r="E443"/>
      <c r="F443"/>
      <c r="G443"/>
    </row>
    <row r="444" spans="5:7" ht="12.75">
      <c r="E444"/>
      <c r="F444"/>
      <c r="G444"/>
    </row>
    <row r="445" spans="5:7" ht="12.75">
      <c r="E445"/>
      <c r="F445"/>
      <c r="G445"/>
    </row>
    <row r="446" spans="5:7" ht="12.75">
      <c r="E446"/>
      <c r="F446"/>
      <c r="G446"/>
    </row>
    <row r="447" spans="5:7" ht="12.75">
      <c r="E447"/>
      <c r="F447"/>
      <c r="G447"/>
    </row>
    <row r="448" spans="5:7" ht="12.75">
      <c r="E448"/>
      <c r="F448"/>
      <c r="G448"/>
    </row>
    <row r="449" spans="5:7" ht="12.75">
      <c r="E449"/>
      <c r="F449"/>
      <c r="G449"/>
    </row>
    <row r="450" spans="5:7" ht="12.75">
      <c r="E450"/>
      <c r="F450"/>
      <c r="G450"/>
    </row>
    <row r="451" spans="5:7" ht="12.75">
      <c r="E451"/>
      <c r="F451"/>
      <c r="G451"/>
    </row>
    <row r="452" spans="5:7" ht="12.75">
      <c r="E452"/>
      <c r="F452"/>
      <c r="G452"/>
    </row>
    <row r="453" spans="5:7" ht="12.75">
      <c r="E453"/>
      <c r="F453"/>
      <c r="G453"/>
    </row>
    <row r="454" spans="5:7" ht="12.75">
      <c r="E454"/>
      <c r="F454"/>
      <c r="G454"/>
    </row>
    <row r="455" spans="5:7" ht="12.75">
      <c r="E455"/>
      <c r="F455"/>
      <c r="G455"/>
    </row>
    <row r="456" spans="5:7" ht="12.75">
      <c r="E456"/>
      <c r="F456"/>
      <c r="G456"/>
    </row>
    <row r="457" spans="5:7" ht="12.75">
      <c r="E457"/>
      <c r="F457"/>
      <c r="G457"/>
    </row>
    <row r="458" spans="5:7" ht="12.75">
      <c r="E458"/>
      <c r="F458"/>
      <c r="G458"/>
    </row>
    <row r="459" spans="5:7" ht="12.75">
      <c r="E459"/>
      <c r="F459"/>
      <c r="G459"/>
    </row>
    <row r="460" spans="5:7" ht="12.75">
      <c r="E460"/>
      <c r="F460"/>
      <c r="G460"/>
    </row>
    <row r="461" spans="5:7" ht="12.75">
      <c r="E461"/>
      <c r="F461"/>
      <c r="G461"/>
    </row>
    <row r="462" spans="5:7" ht="12.75">
      <c r="E462"/>
      <c r="F462"/>
      <c r="G462"/>
    </row>
    <row r="463" spans="5:7" ht="12.75">
      <c r="E463"/>
      <c r="F463"/>
      <c r="G463"/>
    </row>
    <row r="464" spans="5:7" ht="12.75">
      <c r="E464"/>
      <c r="F464"/>
      <c r="G464"/>
    </row>
    <row r="465" spans="5:7" ht="12.75">
      <c r="E465"/>
      <c r="F465"/>
      <c r="G465"/>
    </row>
    <row r="466" spans="5:7" ht="12.75">
      <c r="E466"/>
      <c r="F466"/>
      <c r="G466"/>
    </row>
    <row r="467" spans="5:7" ht="12.75">
      <c r="E467"/>
      <c r="F467"/>
      <c r="G467"/>
    </row>
    <row r="468" spans="5:7" ht="12.75">
      <c r="E468"/>
      <c r="F468"/>
      <c r="G468"/>
    </row>
    <row r="469" spans="5:7" ht="12.75">
      <c r="E469"/>
      <c r="F469"/>
      <c r="G469"/>
    </row>
    <row r="470" spans="5:7" ht="12.75">
      <c r="E470"/>
      <c r="F470"/>
      <c r="G470"/>
    </row>
    <row r="471" spans="5:7" ht="12.75">
      <c r="E471"/>
      <c r="F471"/>
      <c r="G471"/>
    </row>
    <row r="472" spans="5:7" ht="12.75">
      <c r="E472"/>
      <c r="F472"/>
      <c r="G472"/>
    </row>
    <row r="473" spans="5:7" ht="12.75">
      <c r="E473"/>
      <c r="F473"/>
      <c r="G473"/>
    </row>
    <row r="474" spans="5:7" ht="12.75">
      <c r="E474"/>
      <c r="F474"/>
      <c r="G474"/>
    </row>
    <row r="475" spans="5:7" ht="12.75">
      <c r="E475"/>
      <c r="F475"/>
      <c r="G475"/>
    </row>
    <row r="476" spans="5:7" ht="12.75">
      <c r="E476"/>
      <c r="F476"/>
      <c r="G476"/>
    </row>
    <row r="477" spans="5:7" ht="12.75">
      <c r="E477"/>
      <c r="F477"/>
      <c r="G477"/>
    </row>
    <row r="478" spans="5:7" ht="12.75">
      <c r="E478"/>
      <c r="F478"/>
      <c r="G478"/>
    </row>
    <row r="479" spans="5:7" ht="12.75">
      <c r="E479"/>
      <c r="F479"/>
      <c r="G479"/>
    </row>
    <row r="480" spans="5:7" ht="12.75">
      <c r="E480"/>
      <c r="F480"/>
      <c r="G480"/>
    </row>
    <row r="481" spans="5:7" ht="12.75">
      <c r="E481"/>
      <c r="F481"/>
      <c r="G481"/>
    </row>
    <row r="482" spans="5:7" ht="12.75">
      <c r="E482"/>
      <c r="F482"/>
      <c r="G482"/>
    </row>
    <row r="483" spans="5:7" ht="12.75">
      <c r="E483"/>
      <c r="F483"/>
      <c r="G483"/>
    </row>
    <row r="484" spans="5:7" ht="12.75">
      <c r="E484"/>
      <c r="F484"/>
      <c r="G484"/>
    </row>
    <row r="485" spans="5:7" ht="12.75">
      <c r="E485"/>
      <c r="F485"/>
      <c r="G485"/>
    </row>
    <row r="486" spans="5:7" ht="12.75">
      <c r="E486"/>
      <c r="F486"/>
      <c r="G486"/>
    </row>
    <row r="487" spans="5:7" ht="12.75">
      <c r="E487"/>
      <c r="F487"/>
      <c r="G487"/>
    </row>
    <row r="488" spans="5:7" ht="12.75">
      <c r="E488"/>
      <c r="F488"/>
      <c r="G488"/>
    </row>
    <row r="489" spans="5:7" ht="12.75">
      <c r="E489"/>
      <c r="F489"/>
      <c r="G489"/>
    </row>
    <row r="490" spans="5:7" ht="12.75">
      <c r="E490"/>
      <c r="F490"/>
      <c r="G490"/>
    </row>
    <row r="491" spans="5:7" ht="12.75">
      <c r="E491"/>
      <c r="F491"/>
      <c r="G491"/>
    </row>
    <row r="492" spans="5:7" ht="12.75">
      <c r="E492"/>
      <c r="F492"/>
      <c r="G492"/>
    </row>
    <row r="493" spans="5:7" ht="12.75">
      <c r="E493"/>
      <c r="F493"/>
      <c r="G493"/>
    </row>
    <row r="494" spans="5:7" ht="12.75">
      <c r="E494"/>
      <c r="F494"/>
      <c r="G494"/>
    </row>
    <row r="495" spans="5:7" ht="12.75">
      <c r="E495"/>
      <c r="F495"/>
      <c r="G495"/>
    </row>
    <row r="496" spans="5:7" ht="12.75">
      <c r="E496"/>
      <c r="F496"/>
      <c r="G496"/>
    </row>
    <row r="497" spans="5:7" ht="12.75">
      <c r="E497"/>
      <c r="F497"/>
      <c r="G497"/>
    </row>
    <row r="498" spans="5:7" ht="12.75">
      <c r="E498"/>
      <c r="F498"/>
      <c r="G498"/>
    </row>
    <row r="499" spans="5:7" ht="12.75">
      <c r="E499"/>
      <c r="F499"/>
      <c r="G499"/>
    </row>
    <row r="500" spans="5:7" ht="12.75">
      <c r="E500"/>
      <c r="F500"/>
      <c r="G500"/>
    </row>
    <row r="501" spans="5:7" ht="12.75">
      <c r="E501"/>
      <c r="F501"/>
      <c r="G501"/>
    </row>
    <row r="502" spans="5:7" ht="12.75">
      <c r="E502"/>
      <c r="F502"/>
      <c r="G502"/>
    </row>
    <row r="503" spans="5:7" ht="12.75">
      <c r="E503"/>
      <c r="F503"/>
      <c r="G503"/>
    </row>
    <row r="504" spans="5:7" ht="12.75">
      <c r="E504"/>
      <c r="F504"/>
      <c r="G504"/>
    </row>
    <row r="505" spans="5:7" ht="12.75">
      <c r="E505"/>
      <c r="F505"/>
      <c r="G505"/>
    </row>
    <row r="506" spans="5:7" ht="12.75">
      <c r="E506"/>
      <c r="F506"/>
      <c r="G506"/>
    </row>
    <row r="507" spans="5:7" ht="12.75">
      <c r="E507"/>
      <c r="F507"/>
      <c r="G507"/>
    </row>
    <row r="508" spans="5:7" ht="12.75">
      <c r="E508"/>
      <c r="F508"/>
      <c r="G508"/>
    </row>
    <row r="509" spans="5:7" ht="12.75">
      <c r="E509"/>
      <c r="F509"/>
      <c r="G509"/>
    </row>
    <row r="510" spans="5:7" ht="12.75">
      <c r="E510"/>
      <c r="F510"/>
      <c r="G510"/>
    </row>
    <row r="511" spans="5:7" ht="12.75">
      <c r="E511"/>
      <c r="F511"/>
      <c r="G511"/>
    </row>
    <row r="512" spans="5:7" ht="12.75">
      <c r="E512"/>
      <c r="F512"/>
      <c r="G512"/>
    </row>
    <row r="513" spans="5:7" ht="12.75">
      <c r="E513"/>
      <c r="F513"/>
      <c r="G513"/>
    </row>
    <row r="514" spans="5:7" ht="12.75">
      <c r="E514"/>
      <c r="F514"/>
      <c r="G514"/>
    </row>
    <row r="515" spans="5:7" ht="12.75">
      <c r="E515"/>
      <c r="F515"/>
      <c r="G515"/>
    </row>
    <row r="516" spans="5:7" ht="12.75">
      <c r="E516"/>
      <c r="F516"/>
      <c r="G516"/>
    </row>
    <row r="517" spans="5:7" ht="12.75">
      <c r="E517"/>
      <c r="F517"/>
      <c r="G517"/>
    </row>
    <row r="518" spans="5:7" ht="12.75">
      <c r="E518"/>
      <c r="F518"/>
      <c r="G518"/>
    </row>
    <row r="519" spans="5:7" ht="12.75">
      <c r="E519"/>
      <c r="F519"/>
      <c r="G519"/>
    </row>
    <row r="520" spans="5:7" ht="12.75">
      <c r="E520"/>
      <c r="F520"/>
      <c r="G520"/>
    </row>
    <row r="521" spans="5:7" ht="12.75">
      <c r="E521"/>
      <c r="F521"/>
      <c r="G521"/>
    </row>
    <row r="522" spans="5:7" ht="12.75">
      <c r="E522"/>
      <c r="F522"/>
      <c r="G522"/>
    </row>
    <row r="523" spans="5:7" ht="12.75">
      <c r="E523"/>
      <c r="F523"/>
      <c r="G523"/>
    </row>
    <row r="524" spans="5:7" ht="12.75">
      <c r="E524"/>
      <c r="F524"/>
      <c r="G524"/>
    </row>
    <row r="525" spans="5:7" ht="12.75">
      <c r="E525"/>
      <c r="F525"/>
      <c r="G525"/>
    </row>
    <row r="526" spans="5:7" ht="12.75">
      <c r="E526"/>
      <c r="F526"/>
      <c r="G526"/>
    </row>
    <row r="527" spans="5:7" ht="12.75">
      <c r="E527"/>
      <c r="F527"/>
      <c r="G527"/>
    </row>
    <row r="528" spans="5:7" ht="12.75">
      <c r="E528"/>
      <c r="F528"/>
      <c r="G528"/>
    </row>
    <row r="529" spans="5:7" ht="12.75">
      <c r="E529"/>
      <c r="F529"/>
      <c r="G529"/>
    </row>
    <row r="530" spans="5:7" ht="12.75">
      <c r="E530"/>
      <c r="F530"/>
      <c r="G530"/>
    </row>
    <row r="531" spans="5:7" ht="12.75">
      <c r="E531"/>
      <c r="F531"/>
      <c r="G531"/>
    </row>
    <row r="532" spans="5:7" ht="12.75">
      <c r="E532"/>
      <c r="F532"/>
      <c r="G532"/>
    </row>
    <row r="533" spans="5:7" ht="12.75">
      <c r="E533"/>
      <c r="F533"/>
      <c r="G533"/>
    </row>
    <row r="534" spans="5:7" ht="12.75">
      <c r="E534"/>
      <c r="F534"/>
      <c r="G534"/>
    </row>
    <row r="535" spans="5:7" ht="12.75">
      <c r="E535"/>
      <c r="F535"/>
      <c r="G535"/>
    </row>
    <row r="536" spans="5:7" ht="12.75">
      <c r="E536"/>
      <c r="F536"/>
      <c r="G536"/>
    </row>
    <row r="537" spans="5:7" ht="12.75">
      <c r="E537"/>
      <c r="F537"/>
      <c r="G537"/>
    </row>
    <row r="538" spans="5:7" ht="12.75">
      <c r="E538"/>
      <c r="F538"/>
      <c r="G538"/>
    </row>
    <row r="539" spans="5:7" ht="12.75">
      <c r="E539"/>
      <c r="F539"/>
      <c r="G539"/>
    </row>
    <row r="540" spans="5:7" ht="12.75">
      <c r="E540"/>
      <c r="F540"/>
      <c r="G540"/>
    </row>
    <row r="541" spans="5:7" ht="12.75">
      <c r="E541"/>
      <c r="F541"/>
      <c r="G541"/>
    </row>
    <row r="542" spans="5:7" ht="12.75">
      <c r="E542"/>
      <c r="F542"/>
      <c r="G542"/>
    </row>
    <row r="543" spans="5:7" ht="12.75">
      <c r="E543"/>
      <c r="F543"/>
      <c r="G543"/>
    </row>
    <row r="544" spans="5:7" ht="12.75">
      <c r="E544"/>
      <c r="F544"/>
      <c r="G544"/>
    </row>
    <row r="545" spans="5:7" ht="12.75">
      <c r="E545"/>
      <c r="F545"/>
      <c r="G545"/>
    </row>
    <row r="546" spans="5:7" ht="12.75">
      <c r="E546"/>
      <c r="F546"/>
      <c r="G546"/>
    </row>
    <row r="547" spans="5:7" ht="12.75">
      <c r="E547"/>
      <c r="F547"/>
      <c r="G547"/>
    </row>
    <row r="548" spans="5:7" ht="12.75">
      <c r="E548"/>
      <c r="F548"/>
      <c r="G548"/>
    </row>
    <row r="549" spans="5:7" ht="12.75">
      <c r="E549"/>
      <c r="F549"/>
      <c r="G549"/>
    </row>
    <row r="550" spans="5:7" ht="12.75">
      <c r="E550"/>
      <c r="F550"/>
      <c r="G550"/>
    </row>
    <row r="551" spans="5:7" ht="12.75">
      <c r="E551"/>
      <c r="F551"/>
      <c r="G551"/>
    </row>
    <row r="552" spans="5:7" ht="12.75">
      <c r="E552"/>
      <c r="F552"/>
      <c r="G552"/>
    </row>
    <row r="553" spans="5:7" ht="12.75">
      <c r="E553"/>
      <c r="F553"/>
      <c r="G553"/>
    </row>
    <row r="554" spans="5:7" ht="12.75">
      <c r="E554"/>
      <c r="F554"/>
      <c r="G554"/>
    </row>
    <row r="555" spans="5:7" ht="12.75">
      <c r="E555"/>
      <c r="F555"/>
      <c r="G555"/>
    </row>
    <row r="556" spans="5:7" ht="12.75">
      <c r="E556"/>
      <c r="F556"/>
      <c r="G556"/>
    </row>
    <row r="557" spans="5:7" ht="12.75">
      <c r="E557"/>
      <c r="F557"/>
      <c r="G557"/>
    </row>
    <row r="558" spans="5:7" ht="12.75">
      <c r="E558"/>
      <c r="F558"/>
      <c r="G558"/>
    </row>
    <row r="559" spans="5:7" ht="12.75">
      <c r="E559"/>
      <c r="F559"/>
      <c r="G559"/>
    </row>
    <row r="560" spans="5:7" ht="12.75">
      <c r="E560"/>
      <c r="F560"/>
      <c r="G560"/>
    </row>
    <row r="561" spans="5:7" ht="12.75">
      <c r="E561"/>
      <c r="F561"/>
      <c r="G561"/>
    </row>
    <row r="562" spans="5:7" ht="12.75">
      <c r="E562"/>
      <c r="F562"/>
      <c r="G562"/>
    </row>
    <row r="563" spans="5:7" ht="12.75">
      <c r="E563"/>
      <c r="F563"/>
      <c r="G563"/>
    </row>
    <row r="564" spans="5:7" ht="12.75">
      <c r="E564"/>
      <c r="F564"/>
      <c r="G564"/>
    </row>
    <row r="565" spans="5:7" ht="12.75">
      <c r="E565"/>
      <c r="F565"/>
      <c r="G565"/>
    </row>
    <row r="566" spans="5:7" ht="12.75">
      <c r="E566"/>
      <c r="F566"/>
      <c r="G566"/>
    </row>
    <row r="567" spans="5:7" ht="12.75">
      <c r="E567"/>
      <c r="F567"/>
      <c r="G567"/>
    </row>
    <row r="568" spans="5:7" ht="12.75">
      <c r="E568"/>
      <c r="F568"/>
      <c r="G568"/>
    </row>
    <row r="569" spans="5:7" ht="12.75">
      <c r="E569"/>
      <c r="F569"/>
      <c r="G569"/>
    </row>
    <row r="570" spans="5:7" ht="12.75">
      <c r="E570"/>
      <c r="F570"/>
      <c r="G570"/>
    </row>
    <row r="571" spans="5:7" ht="12.75">
      <c r="E571"/>
      <c r="F571"/>
      <c r="G571"/>
    </row>
    <row r="572" spans="5:7" ht="12.75">
      <c r="E572"/>
      <c r="F572"/>
      <c r="G572"/>
    </row>
    <row r="573" spans="5:7" ht="12.75">
      <c r="E573"/>
      <c r="F573"/>
      <c r="G573"/>
    </row>
    <row r="574" spans="5:7" ht="12.75">
      <c r="E574"/>
      <c r="F574"/>
      <c r="G574"/>
    </row>
    <row r="575" spans="5:7" ht="12.75">
      <c r="E575"/>
      <c r="F575"/>
      <c r="G575"/>
    </row>
    <row r="576" spans="5:7" ht="12.75">
      <c r="E576"/>
      <c r="F576"/>
      <c r="G576"/>
    </row>
    <row r="577" spans="5:7" ht="12.75">
      <c r="E577"/>
      <c r="F577"/>
      <c r="G577"/>
    </row>
    <row r="578" spans="5:7" ht="12.75">
      <c r="E578"/>
      <c r="F578"/>
      <c r="G578"/>
    </row>
    <row r="579" spans="5:7" ht="12.75">
      <c r="E579"/>
      <c r="F579"/>
      <c r="G579"/>
    </row>
    <row r="580" spans="5:7" ht="12.75">
      <c r="E580"/>
      <c r="F580"/>
      <c r="G580"/>
    </row>
    <row r="581" spans="5:7" ht="12.75">
      <c r="E581"/>
      <c r="F581"/>
      <c r="G581"/>
    </row>
    <row r="582" spans="5:7" ht="12.75">
      <c r="E582"/>
      <c r="F582"/>
      <c r="G582"/>
    </row>
    <row r="583" spans="5:7" ht="12.75">
      <c r="E583"/>
      <c r="F583"/>
      <c r="G583"/>
    </row>
    <row r="584" spans="5:7" ht="12.75">
      <c r="E584"/>
      <c r="F584"/>
      <c r="G584"/>
    </row>
    <row r="585" spans="5:7" ht="12.75">
      <c r="E585"/>
      <c r="F585"/>
      <c r="G585"/>
    </row>
    <row r="586" spans="5:7" ht="12.75">
      <c r="E586"/>
      <c r="F586"/>
      <c r="G586"/>
    </row>
    <row r="587" spans="5:7" ht="12.75">
      <c r="E587"/>
      <c r="F587"/>
      <c r="G587"/>
    </row>
    <row r="588" spans="5:7" ht="12.75">
      <c r="E588"/>
      <c r="F588"/>
      <c r="G588"/>
    </row>
    <row r="589" spans="5:7" ht="12.75">
      <c r="E589"/>
      <c r="F589"/>
      <c r="G589"/>
    </row>
    <row r="590" spans="5:7" ht="12.75">
      <c r="E590"/>
      <c r="F590"/>
      <c r="G590"/>
    </row>
    <row r="591" spans="5:7" ht="12.75">
      <c r="E591"/>
      <c r="F591"/>
      <c r="G591"/>
    </row>
    <row r="592" spans="5:7" ht="12.75">
      <c r="E592"/>
      <c r="F592"/>
      <c r="G592"/>
    </row>
    <row r="593" spans="5:7" ht="12.75">
      <c r="E593"/>
      <c r="F593"/>
      <c r="G593"/>
    </row>
    <row r="594" spans="5:7" ht="12.75">
      <c r="E594"/>
      <c r="F594"/>
      <c r="G594"/>
    </row>
    <row r="595" spans="5:7" ht="12.75">
      <c r="E595"/>
      <c r="F595"/>
      <c r="G595"/>
    </row>
    <row r="596" spans="5:7" ht="12.75">
      <c r="E596"/>
      <c r="F596"/>
      <c r="G596"/>
    </row>
    <row r="597" spans="5:7" ht="12.75">
      <c r="E597"/>
      <c r="F597"/>
      <c r="G597"/>
    </row>
    <row r="598" spans="5:7" ht="12.75">
      <c r="E598"/>
      <c r="F598"/>
      <c r="G598"/>
    </row>
    <row r="599" spans="5:7" ht="12.75">
      <c r="E599"/>
      <c r="F599"/>
      <c r="G599"/>
    </row>
    <row r="600" spans="5:7" ht="12.75">
      <c r="E600"/>
      <c r="F600"/>
      <c r="G600"/>
    </row>
    <row r="601" spans="5:7" ht="12.75">
      <c r="E601"/>
      <c r="F601"/>
      <c r="G601"/>
    </row>
    <row r="602" spans="5:7" ht="12.75">
      <c r="E602"/>
      <c r="F602"/>
      <c r="G602"/>
    </row>
    <row r="603" spans="5:7" ht="12.75">
      <c r="E603"/>
      <c r="F603"/>
      <c r="G603"/>
    </row>
    <row r="604" spans="5:7" ht="12.75">
      <c r="E604"/>
      <c r="F604"/>
      <c r="G604"/>
    </row>
    <row r="605" spans="5:7" ht="12.75">
      <c r="E605"/>
      <c r="F605"/>
      <c r="G605"/>
    </row>
    <row r="606" spans="5:7" ht="12.75">
      <c r="E606"/>
      <c r="F606"/>
      <c r="G606"/>
    </row>
    <row r="607" spans="5:7" ht="12.75">
      <c r="E607"/>
      <c r="F607"/>
      <c r="G607"/>
    </row>
    <row r="608" spans="5:7" ht="12.75">
      <c r="E608"/>
      <c r="F608"/>
      <c r="G608"/>
    </row>
    <row r="609" spans="5:7" ht="12.75">
      <c r="E609"/>
      <c r="F609"/>
      <c r="G609"/>
    </row>
    <row r="610" spans="5:7" ht="12.75">
      <c r="E610"/>
      <c r="F610"/>
      <c r="G610"/>
    </row>
    <row r="611" spans="5:7" ht="12.75">
      <c r="E611"/>
      <c r="F611"/>
      <c r="G611"/>
    </row>
    <row r="612" spans="5:7" ht="12.75">
      <c r="E612"/>
      <c r="F612"/>
      <c r="G612"/>
    </row>
    <row r="613" spans="5:7" ht="12.75">
      <c r="E613"/>
      <c r="F613"/>
      <c r="G613"/>
    </row>
    <row r="614" spans="5:7" ht="12.75">
      <c r="E614"/>
      <c r="F614"/>
      <c r="G614"/>
    </row>
    <row r="615" spans="5:7" ht="12.75">
      <c r="E615"/>
      <c r="F615"/>
      <c r="G615"/>
    </row>
    <row r="616" spans="5:7" ht="12.75">
      <c r="E616"/>
      <c r="F616"/>
      <c r="G616"/>
    </row>
    <row r="617" spans="5:7" ht="12.75">
      <c r="E617"/>
      <c r="F617"/>
      <c r="G617"/>
    </row>
    <row r="618" spans="5:7" ht="12.75">
      <c r="E618"/>
      <c r="F618"/>
      <c r="G618"/>
    </row>
    <row r="619" spans="5:7" ht="12.75">
      <c r="E619"/>
      <c r="F619"/>
      <c r="G619"/>
    </row>
    <row r="620" spans="5:7" ht="12.75">
      <c r="E620"/>
      <c r="F620"/>
      <c r="G620"/>
    </row>
    <row r="621" spans="5:7" ht="12.75">
      <c r="E621"/>
      <c r="F621"/>
      <c r="G621"/>
    </row>
    <row r="622" spans="5:7" ht="12.75">
      <c r="E622"/>
      <c r="F622"/>
      <c r="G622"/>
    </row>
    <row r="623" spans="5:7" ht="12.75">
      <c r="E623"/>
      <c r="F623"/>
      <c r="G623"/>
    </row>
    <row r="624" spans="5:7" ht="12.75">
      <c r="E624"/>
      <c r="F624"/>
      <c r="G624"/>
    </row>
    <row r="625" spans="5:7" ht="12.75">
      <c r="E625"/>
      <c r="F625"/>
      <c r="G625"/>
    </row>
    <row r="626" spans="5:7" ht="12.75">
      <c r="E626"/>
      <c r="F626"/>
      <c r="G626"/>
    </row>
    <row r="627" spans="5:7" ht="12.75">
      <c r="E627"/>
      <c r="F627"/>
      <c r="G627"/>
    </row>
    <row r="628" spans="5:7" ht="12.75">
      <c r="E628"/>
      <c r="F628"/>
      <c r="G628"/>
    </row>
    <row r="629" spans="5:7" ht="12.75">
      <c r="E629"/>
      <c r="F629"/>
      <c r="G629"/>
    </row>
    <row r="630" spans="5:7" ht="12.75">
      <c r="E630"/>
      <c r="F630"/>
      <c r="G630"/>
    </row>
    <row r="631" spans="5:7" ht="12.75">
      <c r="E631"/>
      <c r="F631"/>
      <c r="G631"/>
    </row>
    <row r="632" spans="5:7" ht="12.75">
      <c r="E632"/>
      <c r="F632"/>
      <c r="G632"/>
    </row>
    <row r="633" spans="5:7" ht="12.75">
      <c r="E633"/>
      <c r="F633"/>
      <c r="G633"/>
    </row>
    <row r="634" spans="5:7" ht="12.75">
      <c r="E634"/>
      <c r="F634"/>
      <c r="G634"/>
    </row>
    <row r="635" spans="5:7" ht="12.75">
      <c r="E635"/>
      <c r="F635"/>
      <c r="G635"/>
    </row>
    <row r="636" spans="5:7" ht="12.75">
      <c r="E636"/>
      <c r="F636"/>
      <c r="G636"/>
    </row>
    <row r="637" spans="5:7" ht="12.75">
      <c r="E637"/>
      <c r="F637"/>
      <c r="G637"/>
    </row>
    <row r="638" spans="5:7" ht="12.75">
      <c r="E638"/>
      <c r="F638"/>
      <c r="G638"/>
    </row>
    <row r="639" spans="5:7" ht="12.75">
      <c r="E639"/>
      <c r="F639"/>
      <c r="G639"/>
    </row>
    <row r="640" spans="5:7" ht="12.75">
      <c r="E640"/>
      <c r="F640"/>
      <c r="G640"/>
    </row>
    <row r="641" spans="5:7" ht="12.75">
      <c r="E641"/>
      <c r="F641"/>
      <c r="G641"/>
    </row>
    <row r="642" spans="5:7" ht="12.75">
      <c r="E642"/>
      <c r="F642"/>
      <c r="G642"/>
    </row>
    <row r="643" spans="5:7" ht="12.75">
      <c r="E643"/>
      <c r="F643"/>
      <c r="G643"/>
    </row>
    <row r="644" spans="5:7" ht="12.75">
      <c r="E644"/>
      <c r="F644"/>
      <c r="G644"/>
    </row>
    <row r="645" spans="5:7" ht="12.75">
      <c r="E645"/>
      <c r="F645"/>
      <c r="G645"/>
    </row>
    <row r="646" spans="5:7" ht="12.75">
      <c r="E646"/>
      <c r="F646"/>
      <c r="G646"/>
    </row>
    <row r="647" spans="5:7" ht="12.75">
      <c r="E647"/>
      <c r="F647"/>
      <c r="G647"/>
    </row>
    <row r="648" spans="5:7" ht="12.75">
      <c r="E648"/>
      <c r="F648"/>
      <c r="G648"/>
    </row>
    <row r="649" spans="5:7" ht="12.75">
      <c r="E649"/>
      <c r="F649"/>
      <c r="G649"/>
    </row>
    <row r="650" spans="5:7" ht="12.75">
      <c r="E650"/>
      <c r="F650"/>
      <c r="G650"/>
    </row>
    <row r="651" spans="5:7" ht="12.75">
      <c r="E651"/>
      <c r="F651"/>
      <c r="G651"/>
    </row>
    <row r="652" spans="5:7" ht="12.75">
      <c r="E652"/>
      <c r="F652"/>
      <c r="G652"/>
    </row>
    <row r="653" spans="5:7" ht="12.75">
      <c r="E653"/>
      <c r="F653"/>
      <c r="G653"/>
    </row>
    <row r="654" spans="5:7" ht="12.75">
      <c r="E654"/>
      <c r="F654"/>
      <c r="G654"/>
    </row>
    <row r="655" spans="5:7" ht="12.75">
      <c r="E655"/>
      <c r="F655"/>
      <c r="G655"/>
    </row>
    <row r="656" spans="5:7" ht="12.75">
      <c r="E656"/>
      <c r="F656"/>
      <c r="G656"/>
    </row>
    <row r="657" spans="5:7" ht="12.75">
      <c r="E657"/>
      <c r="F657"/>
      <c r="G657"/>
    </row>
    <row r="658" spans="5:7" ht="12.75">
      <c r="E658"/>
      <c r="F658"/>
      <c r="G658"/>
    </row>
    <row r="659" spans="5:7" ht="12.75">
      <c r="E659"/>
      <c r="F659"/>
      <c r="G659"/>
    </row>
    <row r="660" spans="5:7" ht="12.75">
      <c r="E660"/>
      <c r="F660"/>
      <c r="G660"/>
    </row>
    <row r="661" spans="5:7" ht="12.75">
      <c r="E661"/>
      <c r="F661"/>
      <c r="G661"/>
    </row>
    <row r="662" spans="5:7" ht="12.75">
      <c r="E662"/>
      <c r="F662"/>
      <c r="G662"/>
    </row>
    <row r="663" spans="5:7" ht="12.75">
      <c r="E663"/>
      <c r="F663"/>
      <c r="G663"/>
    </row>
    <row r="664" spans="5:7" ht="12.75">
      <c r="E664"/>
      <c r="F664"/>
      <c r="G664"/>
    </row>
    <row r="665" spans="5:7" ht="12.75">
      <c r="E665"/>
      <c r="F665"/>
      <c r="G665"/>
    </row>
    <row r="666" spans="5:7" ht="12.75">
      <c r="E666"/>
      <c r="F666"/>
      <c r="G666"/>
    </row>
    <row r="667" spans="5:7" ht="12.75">
      <c r="E667"/>
      <c r="F667"/>
      <c r="G667"/>
    </row>
    <row r="668" spans="5:7" ht="12.75">
      <c r="E668"/>
      <c r="F668"/>
      <c r="G668"/>
    </row>
    <row r="669" spans="5:7" ht="12.75">
      <c r="E669"/>
      <c r="F669"/>
      <c r="G669"/>
    </row>
    <row r="670" spans="5:7" ht="12.75">
      <c r="E670"/>
      <c r="F670"/>
      <c r="G670"/>
    </row>
    <row r="671" spans="5:7" ht="12.75">
      <c r="E671"/>
      <c r="F671"/>
      <c r="G671"/>
    </row>
    <row r="672" spans="5:7" ht="12.75">
      <c r="E672"/>
      <c r="F672"/>
      <c r="G672"/>
    </row>
    <row r="673" spans="5:7" ht="12.75">
      <c r="E673"/>
      <c r="F673"/>
      <c r="G673"/>
    </row>
    <row r="674" spans="5:7" ht="12.75">
      <c r="E674"/>
      <c r="F674"/>
      <c r="G674"/>
    </row>
    <row r="675" spans="5:7" ht="12.75">
      <c r="E675"/>
      <c r="F675"/>
      <c r="G675"/>
    </row>
    <row r="676" spans="5:7" ht="12.75">
      <c r="E676"/>
      <c r="F676"/>
      <c r="G676"/>
    </row>
    <row r="677" spans="5:7" ht="12.75">
      <c r="E677"/>
      <c r="F677"/>
      <c r="G677"/>
    </row>
    <row r="678" spans="5:7" ht="12.75">
      <c r="E678"/>
      <c r="F678"/>
      <c r="G678"/>
    </row>
    <row r="679" spans="5:7" ht="12.75">
      <c r="E679"/>
      <c r="F679"/>
      <c r="G679"/>
    </row>
    <row r="680" spans="5:7" ht="12.75">
      <c r="E680"/>
      <c r="F680"/>
      <c r="G680"/>
    </row>
    <row r="681" spans="5:7" ht="12.75">
      <c r="E681"/>
      <c r="F681"/>
      <c r="G681"/>
    </row>
    <row r="682" spans="5:7" ht="12.75">
      <c r="E682"/>
      <c r="F682"/>
      <c r="G682"/>
    </row>
    <row r="683" spans="5:7" ht="12.75">
      <c r="E683"/>
      <c r="F683"/>
      <c r="G683"/>
    </row>
    <row r="684" spans="5:7" ht="12.75">
      <c r="E684"/>
      <c r="F684"/>
      <c r="G684"/>
    </row>
    <row r="685" spans="5:7" ht="12.75">
      <c r="E685"/>
      <c r="F685"/>
      <c r="G685"/>
    </row>
    <row r="686" spans="5:7" ht="12.75">
      <c r="E686"/>
      <c r="F686"/>
      <c r="G686"/>
    </row>
    <row r="687" spans="5:7" ht="12.75">
      <c r="E687"/>
      <c r="F687"/>
      <c r="G687"/>
    </row>
    <row r="688" spans="5:7" ht="12.75">
      <c r="E688"/>
      <c r="F688"/>
      <c r="G688"/>
    </row>
    <row r="689" spans="5:7" ht="12.75">
      <c r="E689"/>
      <c r="F689"/>
      <c r="G689"/>
    </row>
    <row r="690" spans="5:7" ht="12.75">
      <c r="E690"/>
      <c r="F690"/>
      <c r="G690"/>
    </row>
    <row r="691" spans="5:7" ht="12.75">
      <c r="E691"/>
      <c r="F691"/>
      <c r="G691"/>
    </row>
    <row r="692" spans="5:7" ht="12.75">
      <c r="E692"/>
      <c r="F692"/>
      <c r="G692"/>
    </row>
    <row r="693" spans="5:7" ht="12.75">
      <c r="E693"/>
      <c r="F693"/>
      <c r="G693"/>
    </row>
    <row r="694" spans="5:7" ht="12.75">
      <c r="E694"/>
      <c r="F694"/>
      <c r="G694"/>
    </row>
    <row r="695" spans="5:7" ht="12.75">
      <c r="E695"/>
      <c r="F695"/>
      <c r="G695"/>
    </row>
    <row r="696" spans="5:7" ht="12.75">
      <c r="E696"/>
      <c r="F696"/>
      <c r="G696"/>
    </row>
    <row r="697" spans="5:7" ht="12.75">
      <c r="E697"/>
      <c r="F697"/>
      <c r="G697"/>
    </row>
    <row r="698" spans="5:7" ht="12.75">
      <c r="E698"/>
      <c r="F698"/>
      <c r="G698"/>
    </row>
    <row r="699" spans="5:7" ht="12.75">
      <c r="E699"/>
      <c r="F699"/>
      <c r="G699"/>
    </row>
    <row r="700" spans="5:7" ht="12.75">
      <c r="E700"/>
      <c r="F700"/>
      <c r="G700"/>
    </row>
    <row r="701" spans="5:7" ht="12.75">
      <c r="E701"/>
      <c r="F701"/>
      <c r="G701"/>
    </row>
    <row r="702" spans="5:7" ht="12.75">
      <c r="E702"/>
      <c r="F702"/>
      <c r="G702"/>
    </row>
    <row r="703" spans="5:7" ht="12.75">
      <c r="E703"/>
      <c r="F703"/>
      <c r="G703"/>
    </row>
    <row r="704" spans="5:7" ht="12.75">
      <c r="E704"/>
      <c r="F704"/>
      <c r="G704"/>
    </row>
    <row r="705" spans="5:7" ht="12.75">
      <c r="E705"/>
      <c r="F705"/>
      <c r="G705"/>
    </row>
    <row r="706" spans="5:7" ht="12.75">
      <c r="E706"/>
      <c r="F706"/>
      <c r="G706"/>
    </row>
    <row r="707" spans="5:7" ht="12.75">
      <c r="E707"/>
      <c r="F707"/>
      <c r="G707"/>
    </row>
    <row r="708" spans="5:7" ht="12.75">
      <c r="E708"/>
      <c r="F708"/>
      <c r="G708"/>
    </row>
    <row r="709" spans="5:7" ht="12.75">
      <c r="E709"/>
      <c r="F709"/>
      <c r="G709"/>
    </row>
    <row r="710" spans="6:7" ht="12.75">
      <c r="F710"/>
      <c r="G710"/>
    </row>
    <row r="711" spans="6:7" ht="12.75">
      <c r="F711"/>
      <c r="G711"/>
    </row>
    <row r="712" spans="6:7" ht="12.75">
      <c r="F712"/>
      <c r="G712"/>
    </row>
    <row r="713" spans="6:7" ht="12.75">
      <c r="F713"/>
      <c r="G713"/>
    </row>
    <row r="714" spans="6:7" ht="12.75">
      <c r="F714"/>
      <c r="G714"/>
    </row>
    <row r="715" spans="6:7" ht="12.75">
      <c r="F715"/>
      <c r="G715"/>
    </row>
    <row r="716" spans="6:7" ht="12.75">
      <c r="F716"/>
      <c r="G716"/>
    </row>
    <row r="717" spans="6:7" ht="12.75">
      <c r="F717"/>
      <c r="G717"/>
    </row>
    <row r="718" spans="6:7" ht="12.75">
      <c r="F718"/>
      <c r="G718"/>
    </row>
    <row r="719" spans="6:7" ht="12.75">
      <c r="F719"/>
      <c r="G719"/>
    </row>
    <row r="720" spans="6:7" ht="12.75">
      <c r="F720"/>
      <c r="G720"/>
    </row>
  </sheetData>
  <sheetProtection/>
  <autoFilter ref="A1:A1"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theme="0" tint="-0.3499799966812134"/>
  </sheetPr>
  <dimension ref="A1:E87"/>
  <sheetViews>
    <sheetView zoomScalePageLayoutView="0" workbookViewId="0" topLeftCell="A69">
      <selection activeCell="A2" sqref="A2:B87"/>
    </sheetView>
  </sheetViews>
  <sheetFormatPr defaultColWidth="9.140625" defaultRowHeight="12.75"/>
  <cols>
    <col min="1" max="1" width="56.7109375" style="0" customWidth="1"/>
    <col min="2" max="2" width="10.28125" style="0" bestFit="1" customWidth="1"/>
    <col min="3" max="3" width="8.7109375" style="0" customWidth="1"/>
    <col min="4" max="4" width="38.140625" style="0" customWidth="1"/>
    <col min="5" max="5" width="5.00390625" style="0" bestFit="1" customWidth="1"/>
  </cols>
  <sheetData>
    <row r="1" spans="1:5" ht="15.75">
      <c r="A1" s="41" t="s">
        <v>614</v>
      </c>
      <c r="B1" s="42" t="s">
        <v>615</v>
      </c>
      <c r="C1" s="22"/>
      <c r="D1" s="43" t="s">
        <v>616</v>
      </c>
      <c r="E1" s="43" t="s">
        <v>615</v>
      </c>
    </row>
    <row r="2" spans="1:5" ht="19.5" customHeight="1">
      <c r="A2" s="44" t="s">
        <v>617</v>
      </c>
      <c r="B2" s="45" t="s">
        <v>758</v>
      </c>
      <c r="C2" s="46"/>
      <c r="D2" s="44">
        <v>6</v>
      </c>
      <c r="E2" s="48" t="s">
        <v>618</v>
      </c>
    </row>
    <row r="3" spans="1:5" ht="15.75">
      <c r="A3" s="44" t="s">
        <v>619</v>
      </c>
      <c r="B3" s="45" t="s">
        <v>759</v>
      </c>
      <c r="C3" s="46"/>
      <c r="D3" s="47">
        <v>12</v>
      </c>
      <c r="E3" s="49" t="s">
        <v>620</v>
      </c>
    </row>
    <row r="4" spans="1:5" ht="15.75">
      <c r="A4" s="44" t="s">
        <v>621</v>
      </c>
      <c r="B4" s="45" t="s">
        <v>760</v>
      </c>
      <c r="C4" s="46"/>
      <c r="D4" s="46"/>
      <c r="E4" s="46"/>
    </row>
    <row r="5" spans="1:5" ht="15.75">
      <c r="A5" s="44" t="s">
        <v>622</v>
      </c>
      <c r="B5" s="45" t="s">
        <v>761</v>
      </c>
      <c r="C5" s="46"/>
      <c r="D5" s="46"/>
      <c r="E5" s="46"/>
    </row>
    <row r="6" spans="1:5" ht="15.75">
      <c r="A6" s="44" t="s">
        <v>623</v>
      </c>
      <c r="B6" s="45" t="s">
        <v>762</v>
      </c>
      <c r="C6" s="46"/>
      <c r="D6" s="46"/>
      <c r="E6" s="46"/>
    </row>
    <row r="7" spans="1:5" ht="15.75">
      <c r="A7" s="44" t="s">
        <v>624</v>
      </c>
      <c r="B7" s="45" t="s">
        <v>763</v>
      </c>
      <c r="C7" s="46"/>
      <c r="D7" s="46"/>
      <c r="E7" s="46"/>
    </row>
    <row r="8" spans="1:5" ht="15.75">
      <c r="A8" s="44" t="s">
        <v>625</v>
      </c>
      <c r="B8" s="45" t="s">
        <v>764</v>
      </c>
      <c r="C8" s="46"/>
      <c r="D8" s="46"/>
      <c r="E8" s="46"/>
    </row>
    <row r="9" spans="1:5" ht="15.75">
      <c r="A9" s="44" t="s">
        <v>626</v>
      </c>
      <c r="B9" s="45" t="s">
        <v>765</v>
      </c>
      <c r="C9" s="46"/>
      <c r="D9" s="46"/>
      <c r="E9" s="46"/>
    </row>
    <row r="10" spans="1:5" ht="15.75">
      <c r="A10" s="44" t="s">
        <v>627</v>
      </c>
      <c r="B10" s="45" t="s">
        <v>766</v>
      </c>
      <c r="C10" s="46"/>
      <c r="D10" s="46"/>
      <c r="E10" s="46"/>
    </row>
    <row r="11" spans="1:5" ht="15.75">
      <c r="A11" s="44" t="s">
        <v>628</v>
      </c>
      <c r="B11" s="45" t="s">
        <v>767</v>
      </c>
      <c r="C11" s="46"/>
      <c r="D11" s="46"/>
      <c r="E11" s="46"/>
    </row>
    <row r="12" spans="1:5" ht="15.75">
      <c r="A12" s="44" t="s">
        <v>629</v>
      </c>
      <c r="B12" s="45" t="s">
        <v>768</v>
      </c>
      <c r="C12" s="46"/>
      <c r="D12" s="46"/>
      <c r="E12" s="46"/>
    </row>
    <row r="13" spans="1:5" ht="15.75">
      <c r="A13" s="44" t="s">
        <v>702</v>
      </c>
      <c r="B13" s="45" t="s">
        <v>769</v>
      </c>
      <c r="C13" s="46"/>
      <c r="D13" s="46"/>
      <c r="E13" s="46"/>
    </row>
    <row r="14" spans="1:5" ht="15.75">
      <c r="A14" s="44" t="s">
        <v>630</v>
      </c>
      <c r="B14" s="45" t="s">
        <v>770</v>
      </c>
      <c r="C14" s="46"/>
      <c r="D14" s="46"/>
      <c r="E14" s="46"/>
    </row>
    <row r="15" spans="1:5" ht="15.75">
      <c r="A15" s="44" t="s">
        <v>631</v>
      </c>
      <c r="B15" s="45" t="s">
        <v>771</v>
      </c>
      <c r="C15" s="46"/>
      <c r="D15" s="46"/>
      <c r="E15" s="46"/>
    </row>
    <row r="16" spans="1:5" ht="15.75">
      <c r="A16" s="44" t="s">
        <v>632</v>
      </c>
      <c r="B16" s="45" t="s">
        <v>772</v>
      </c>
      <c r="C16" s="46"/>
      <c r="D16" s="46"/>
      <c r="E16" s="46"/>
    </row>
    <row r="17" spans="1:5" ht="15.75">
      <c r="A17" s="44" t="s">
        <v>633</v>
      </c>
      <c r="B17" s="45" t="s">
        <v>773</v>
      </c>
      <c r="C17" s="46"/>
      <c r="D17" s="46"/>
      <c r="E17" s="46"/>
    </row>
    <row r="18" spans="1:5" ht="15.75">
      <c r="A18" s="44" t="s">
        <v>634</v>
      </c>
      <c r="B18" s="45" t="s">
        <v>774</v>
      </c>
      <c r="C18" s="46"/>
      <c r="D18" s="46"/>
      <c r="E18" s="46"/>
    </row>
    <row r="19" spans="1:5" ht="15.75">
      <c r="A19" s="44" t="s">
        <v>635</v>
      </c>
      <c r="B19" s="45" t="s">
        <v>775</v>
      </c>
      <c r="C19" s="46"/>
      <c r="D19" s="46"/>
      <c r="E19" s="46"/>
    </row>
    <row r="20" spans="1:5" ht="15.75">
      <c r="A20" s="44" t="s">
        <v>636</v>
      </c>
      <c r="B20" s="45" t="s">
        <v>776</v>
      </c>
      <c r="C20" s="46"/>
      <c r="D20" s="46"/>
      <c r="E20" s="46"/>
    </row>
    <row r="21" spans="1:5" ht="15.75">
      <c r="A21" s="44" t="s">
        <v>637</v>
      </c>
      <c r="B21" s="45" t="s">
        <v>777</v>
      </c>
      <c r="C21" s="46"/>
      <c r="D21" s="46"/>
      <c r="E21" s="46"/>
    </row>
    <row r="22" spans="1:5" ht="15.75">
      <c r="A22" s="44" t="s">
        <v>638</v>
      </c>
      <c r="B22" s="45" t="s">
        <v>778</v>
      </c>
      <c r="C22" s="46"/>
      <c r="D22" s="46"/>
      <c r="E22" s="46"/>
    </row>
    <row r="23" spans="1:5" ht="15.75">
      <c r="A23" s="44" t="s">
        <v>639</v>
      </c>
      <c r="B23" s="45" t="s">
        <v>779</v>
      </c>
      <c r="C23" s="46"/>
      <c r="D23" s="46"/>
      <c r="E23" s="46"/>
    </row>
    <row r="24" spans="1:5" ht="15.75">
      <c r="A24" s="44" t="s">
        <v>640</v>
      </c>
      <c r="B24" s="45" t="s">
        <v>780</v>
      </c>
      <c r="C24" s="46"/>
      <c r="D24" s="46"/>
      <c r="E24" s="46"/>
    </row>
    <row r="25" spans="1:5" ht="15.75">
      <c r="A25" s="44" t="s">
        <v>641</v>
      </c>
      <c r="B25" s="45" t="s">
        <v>781</v>
      </c>
      <c r="C25" s="46"/>
      <c r="D25" s="46"/>
      <c r="E25" s="46"/>
    </row>
    <row r="26" spans="1:5" ht="15.75">
      <c r="A26" s="44" t="s">
        <v>642</v>
      </c>
      <c r="B26" s="45" t="s">
        <v>782</v>
      </c>
      <c r="C26" s="46"/>
      <c r="D26" s="46"/>
      <c r="E26" s="46"/>
    </row>
    <row r="27" spans="1:5" ht="15.75">
      <c r="A27" s="44" t="s">
        <v>643</v>
      </c>
      <c r="B27" s="45" t="s">
        <v>783</v>
      </c>
      <c r="C27" s="46"/>
      <c r="D27" s="46"/>
      <c r="E27" s="46"/>
    </row>
    <row r="28" spans="1:5" ht="15.75">
      <c r="A28" s="44" t="s">
        <v>644</v>
      </c>
      <c r="B28" s="45" t="s">
        <v>784</v>
      </c>
      <c r="C28" s="46"/>
      <c r="D28" s="46"/>
      <c r="E28" s="46"/>
    </row>
    <row r="29" spans="1:5" ht="15.75">
      <c r="A29" s="44" t="s">
        <v>645</v>
      </c>
      <c r="B29" s="45" t="s">
        <v>785</v>
      </c>
      <c r="C29" s="46"/>
      <c r="D29" s="46"/>
      <c r="E29" s="46"/>
    </row>
    <row r="30" spans="1:5" ht="15.75">
      <c r="A30" s="44" t="s">
        <v>646</v>
      </c>
      <c r="B30" s="45" t="s">
        <v>786</v>
      </c>
      <c r="C30" s="46"/>
      <c r="D30" s="46"/>
      <c r="E30" s="46"/>
    </row>
    <row r="31" spans="1:5" ht="15.75">
      <c r="A31" s="44" t="s">
        <v>647</v>
      </c>
      <c r="B31" s="45" t="s">
        <v>787</v>
      </c>
      <c r="C31" s="46"/>
      <c r="D31" s="46"/>
      <c r="E31" s="46"/>
    </row>
    <row r="32" spans="1:5" ht="15.75">
      <c r="A32" s="44" t="s">
        <v>648</v>
      </c>
      <c r="B32" s="45" t="s">
        <v>788</v>
      </c>
      <c r="C32" s="46"/>
      <c r="D32" s="46"/>
      <c r="E32" s="46"/>
    </row>
    <row r="33" spans="1:5" ht="15.75">
      <c r="A33" s="44" t="s">
        <v>649</v>
      </c>
      <c r="B33" s="45" t="s">
        <v>789</v>
      </c>
      <c r="C33" s="46"/>
      <c r="D33" s="46"/>
      <c r="E33" s="46"/>
    </row>
    <row r="34" spans="1:5" ht="15.75">
      <c r="A34" s="44" t="s">
        <v>650</v>
      </c>
      <c r="B34" s="45" t="s">
        <v>790</v>
      </c>
      <c r="C34" s="46"/>
      <c r="D34" s="46"/>
      <c r="E34" s="46"/>
    </row>
    <row r="35" spans="1:5" ht="15.75">
      <c r="A35" s="44" t="s">
        <v>651</v>
      </c>
      <c r="B35" s="45" t="s">
        <v>791</v>
      </c>
      <c r="C35" s="46"/>
      <c r="D35" s="46"/>
      <c r="E35" s="46"/>
    </row>
    <row r="36" spans="1:5" ht="15.75">
      <c r="A36" s="44" t="s">
        <v>652</v>
      </c>
      <c r="B36" s="45" t="s">
        <v>792</v>
      </c>
      <c r="C36" s="46"/>
      <c r="D36" s="46"/>
      <c r="E36" s="46"/>
    </row>
    <row r="37" spans="1:5" ht="15.75">
      <c r="A37" s="44" t="s">
        <v>653</v>
      </c>
      <c r="B37" s="45" t="s">
        <v>793</v>
      </c>
      <c r="C37" s="46"/>
      <c r="D37" s="46"/>
      <c r="E37" s="46"/>
    </row>
    <row r="38" spans="1:5" ht="15.75">
      <c r="A38" s="44" t="s">
        <v>654</v>
      </c>
      <c r="B38" s="45" t="s">
        <v>794</v>
      </c>
      <c r="C38" s="46"/>
      <c r="D38" s="46"/>
      <c r="E38" s="46"/>
    </row>
    <row r="39" spans="1:5" ht="15.75">
      <c r="A39" s="44" t="s">
        <v>655</v>
      </c>
      <c r="B39" s="45" t="s">
        <v>795</v>
      </c>
      <c r="C39" s="46"/>
      <c r="D39" s="46"/>
      <c r="E39" s="46"/>
    </row>
    <row r="40" spans="1:5" ht="15.75">
      <c r="A40" s="44" t="s">
        <v>656</v>
      </c>
      <c r="B40" s="45" t="s">
        <v>796</v>
      </c>
      <c r="C40" s="46"/>
      <c r="D40" s="46"/>
      <c r="E40" s="46"/>
    </row>
    <row r="41" spans="1:5" ht="15.75">
      <c r="A41" s="44" t="s">
        <v>657</v>
      </c>
      <c r="B41" s="45" t="s">
        <v>797</v>
      </c>
      <c r="C41" s="46"/>
      <c r="D41" s="46"/>
      <c r="E41" s="46"/>
    </row>
    <row r="42" spans="1:5" ht="15.75">
      <c r="A42" s="44" t="s">
        <v>658</v>
      </c>
      <c r="B42" s="45" t="s">
        <v>798</v>
      </c>
      <c r="C42" s="46"/>
      <c r="D42" s="46"/>
      <c r="E42" s="46"/>
    </row>
    <row r="43" spans="1:5" ht="15.75">
      <c r="A43" s="44" t="s">
        <v>659</v>
      </c>
      <c r="B43" s="45" t="s">
        <v>799</v>
      </c>
      <c r="C43" s="46"/>
      <c r="D43" s="46"/>
      <c r="E43" s="46"/>
    </row>
    <row r="44" spans="1:5" ht="15.75">
      <c r="A44" s="44" t="s">
        <v>660</v>
      </c>
      <c r="B44" s="45" t="s">
        <v>800</v>
      </c>
      <c r="C44" s="46"/>
      <c r="D44" s="46"/>
      <c r="E44" s="46"/>
    </row>
    <row r="45" spans="1:5" ht="15.75">
      <c r="A45" s="44" t="s">
        <v>661</v>
      </c>
      <c r="B45" s="45" t="s">
        <v>801</v>
      </c>
      <c r="C45" s="46"/>
      <c r="D45" s="46"/>
      <c r="E45" s="46"/>
    </row>
    <row r="46" spans="1:5" ht="15.75">
      <c r="A46" s="44" t="s">
        <v>662</v>
      </c>
      <c r="B46" s="45" t="s">
        <v>802</v>
      </c>
      <c r="C46" s="46"/>
      <c r="D46" s="46"/>
      <c r="E46" s="46"/>
    </row>
    <row r="47" spans="1:5" ht="15.75">
      <c r="A47" s="44" t="s">
        <v>663</v>
      </c>
      <c r="B47" s="45" t="s">
        <v>803</v>
      </c>
      <c r="C47" s="46"/>
      <c r="D47" s="46"/>
      <c r="E47" s="46"/>
    </row>
    <row r="48" spans="1:5" ht="15.75">
      <c r="A48" s="44" t="s">
        <v>664</v>
      </c>
      <c r="B48" s="45" t="s">
        <v>804</v>
      </c>
      <c r="C48" s="46"/>
      <c r="D48" s="46"/>
      <c r="E48" s="46"/>
    </row>
    <row r="49" spans="1:5" ht="15.75">
      <c r="A49" s="44" t="s">
        <v>665</v>
      </c>
      <c r="B49" s="45" t="s">
        <v>805</v>
      </c>
      <c r="C49" s="46"/>
      <c r="D49" s="46"/>
      <c r="E49" s="46"/>
    </row>
    <row r="50" spans="1:5" ht="15.75">
      <c r="A50" s="44" t="s">
        <v>666</v>
      </c>
      <c r="B50" s="45" t="s">
        <v>806</v>
      </c>
      <c r="C50" s="46"/>
      <c r="D50" s="46"/>
      <c r="E50" s="46"/>
    </row>
    <row r="51" spans="1:5" ht="15.75">
      <c r="A51" s="44" t="s">
        <v>667</v>
      </c>
      <c r="B51" s="45" t="s">
        <v>807</v>
      </c>
      <c r="C51" s="46"/>
      <c r="D51" s="46"/>
      <c r="E51" s="46"/>
    </row>
    <row r="52" spans="1:5" ht="15.75">
      <c r="A52" s="44" t="s">
        <v>668</v>
      </c>
      <c r="B52" s="45" t="s">
        <v>808</v>
      </c>
      <c r="C52" s="46"/>
      <c r="D52" s="46"/>
      <c r="E52" s="46"/>
    </row>
    <row r="53" spans="1:5" ht="15.75">
      <c r="A53" s="44" t="s">
        <v>669</v>
      </c>
      <c r="B53" s="45" t="s">
        <v>809</v>
      </c>
      <c r="C53" s="46"/>
      <c r="D53" s="46"/>
      <c r="E53" s="46"/>
    </row>
    <row r="54" spans="1:5" ht="15.75">
      <c r="A54" s="44" t="s">
        <v>695</v>
      </c>
      <c r="B54" s="45" t="s">
        <v>810</v>
      </c>
      <c r="C54" s="46"/>
      <c r="D54" s="46"/>
      <c r="E54" s="46"/>
    </row>
    <row r="55" spans="1:5" ht="15.75">
      <c r="A55" s="44" t="s">
        <v>670</v>
      </c>
      <c r="B55" s="45" t="s">
        <v>811</v>
      </c>
      <c r="C55" s="46"/>
      <c r="D55" s="46"/>
      <c r="E55" s="46"/>
    </row>
    <row r="56" spans="1:5" ht="15.75">
      <c r="A56" s="44" t="s">
        <v>671</v>
      </c>
      <c r="B56" s="45" t="s">
        <v>812</v>
      </c>
      <c r="C56" s="46"/>
      <c r="D56" s="46"/>
      <c r="E56" s="46"/>
    </row>
    <row r="57" spans="1:5" ht="15.75">
      <c r="A57" s="44" t="s">
        <v>672</v>
      </c>
      <c r="B57" s="45" t="s">
        <v>813</v>
      </c>
      <c r="C57" s="46"/>
      <c r="D57" s="46"/>
      <c r="E57" s="46"/>
    </row>
    <row r="58" spans="1:5" ht="15.75">
      <c r="A58" s="44" t="s">
        <v>673</v>
      </c>
      <c r="B58" s="45" t="s">
        <v>814</v>
      </c>
      <c r="C58" s="46"/>
      <c r="D58" s="46"/>
      <c r="E58" s="46"/>
    </row>
    <row r="59" spans="1:5" ht="15.75">
      <c r="A59" s="44" t="s">
        <v>674</v>
      </c>
      <c r="B59" s="45" t="s">
        <v>815</v>
      </c>
      <c r="C59" s="46"/>
      <c r="D59" s="46"/>
      <c r="E59" s="46"/>
    </row>
    <row r="60" spans="1:5" ht="15.75">
      <c r="A60" s="44" t="s">
        <v>675</v>
      </c>
      <c r="B60" s="45" t="s">
        <v>816</v>
      </c>
      <c r="C60" s="46"/>
      <c r="D60" s="46"/>
      <c r="E60" s="46"/>
    </row>
    <row r="61" spans="1:5" ht="15.75">
      <c r="A61" s="44" t="s">
        <v>676</v>
      </c>
      <c r="B61" s="45" t="s">
        <v>817</v>
      </c>
      <c r="C61" s="46"/>
      <c r="D61" s="46"/>
      <c r="E61" s="46"/>
    </row>
    <row r="62" spans="1:5" ht="15.75">
      <c r="A62" s="44" t="s">
        <v>677</v>
      </c>
      <c r="B62" s="45" t="s">
        <v>818</v>
      </c>
      <c r="C62" s="46"/>
      <c r="D62" s="46"/>
      <c r="E62" s="46"/>
    </row>
    <row r="63" spans="1:5" ht="15.75">
      <c r="A63" s="44" t="s">
        <v>678</v>
      </c>
      <c r="B63" s="45" t="s">
        <v>819</v>
      </c>
      <c r="C63" s="46"/>
      <c r="D63" s="46"/>
      <c r="E63" s="46"/>
    </row>
    <row r="64" spans="1:5" ht="15.75">
      <c r="A64" s="44" t="s">
        <v>679</v>
      </c>
      <c r="B64" s="45" t="s">
        <v>820</v>
      </c>
      <c r="C64" s="46"/>
      <c r="D64" s="46"/>
      <c r="E64" s="46"/>
    </row>
    <row r="65" spans="1:5" ht="15.75">
      <c r="A65" s="44" t="s">
        <v>680</v>
      </c>
      <c r="B65" s="45" t="s">
        <v>821</v>
      </c>
      <c r="C65" s="46"/>
      <c r="D65" s="46"/>
      <c r="E65" s="46"/>
    </row>
    <row r="66" spans="1:5" ht="15.75">
      <c r="A66" s="44" t="s">
        <v>681</v>
      </c>
      <c r="B66" s="45" t="s">
        <v>822</v>
      </c>
      <c r="C66" s="46"/>
      <c r="D66" s="46"/>
      <c r="E66" s="46"/>
    </row>
    <row r="67" spans="1:5" ht="15.75">
      <c r="A67" s="44" t="s">
        <v>682</v>
      </c>
      <c r="B67" s="45" t="s">
        <v>823</v>
      </c>
      <c r="C67" s="46"/>
      <c r="D67" s="46"/>
      <c r="E67" s="46"/>
    </row>
    <row r="68" spans="1:5" ht="15.75">
      <c r="A68" s="44" t="s">
        <v>696</v>
      </c>
      <c r="B68" s="45" t="s">
        <v>824</v>
      </c>
      <c r="C68" s="46"/>
      <c r="D68" s="46"/>
      <c r="E68" s="46"/>
    </row>
    <row r="69" spans="1:5" ht="15.75">
      <c r="A69" s="44" t="s">
        <v>683</v>
      </c>
      <c r="B69" s="45" t="s">
        <v>825</v>
      </c>
      <c r="C69" s="46"/>
      <c r="D69" s="46"/>
      <c r="E69" s="46"/>
    </row>
    <row r="70" spans="1:5" ht="15.75">
      <c r="A70" s="44" t="s">
        <v>684</v>
      </c>
      <c r="B70" s="45" t="s">
        <v>826</v>
      </c>
      <c r="C70" s="46"/>
      <c r="D70" s="46"/>
      <c r="E70" s="46"/>
    </row>
    <row r="71" spans="1:5" ht="15.75">
      <c r="A71" s="44" t="s">
        <v>685</v>
      </c>
      <c r="B71" s="45" t="s">
        <v>827</v>
      </c>
      <c r="C71" s="46"/>
      <c r="D71" s="46"/>
      <c r="E71" s="46"/>
    </row>
    <row r="72" spans="1:5" ht="15.75">
      <c r="A72" s="44" t="s">
        <v>828</v>
      </c>
      <c r="B72" s="45" t="s">
        <v>829</v>
      </c>
      <c r="C72" s="46"/>
      <c r="D72" s="46"/>
      <c r="E72" s="46"/>
    </row>
    <row r="73" spans="1:5" ht="15.75">
      <c r="A73" s="44" t="s">
        <v>686</v>
      </c>
      <c r="B73" s="45" t="s">
        <v>830</v>
      </c>
      <c r="C73" s="46"/>
      <c r="D73" s="46"/>
      <c r="E73" s="46"/>
    </row>
    <row r="74" spans="1:5" ht="15.75">
      <c r="A74" s="44" t="s">
        <v>687</v>
      </c>
      <c r="B74" s="45" t="s">
        <v>831</v>
      </c>
      <c r="C74" s="46"/>
      <c r="D74" s="46"/>
      <c r="E74" s="46"/>
    </row>
    <row r="75" spans="1:5" ht="15.75">
      <c r="A75" s="44" t="s">
        <v>688</v>
      </c>
      <c r="B75" s="45" t="s">
        <v>832</v>
      </c>
      <c r="C75" s="46"/>
      <c r="D75" s="46"/>
      <c r="E75" s="46"/>
    </row>
    <row r="76" spans="1:5" ht="15.75">
      <c r="A76" s="44" t="s">
        <v>689</v>
      </c>
      <c r="B76" s="45" t="s">
        <v>833</v>
      </c>
      <c r="C76" s="46"/>
      <c r="D76" s="46"/>
      <c r="E76" s="46"/>
    </row>
    <row r="77" spans="1:5" ht="15.75">
      <c r="A77" s="44" t="s">
        <v>690</v>
      </c>
      <c r="B77" s="45" t="s">
        <v>834</v>
      </c>
      <c r="C77" s="46"/>
      <c r="D77" s="46"/>
      <c r="E77" s="46"/>
    </row>
    <row r="78" spans="1:5" ht="15.75">
      <c r="A78" s="44" t="s">
        <v>691</v>
      </c>
      <c r="B78" s="45" t="s">
        <v>835</v>
      </c>
      <c r="C78" s="46"/>
      <c r="D78" s="46"/>
      <c r="E78" s="46"/>
    </row>
    <row r="79" spans="1:5" ht="15.75">
      <c r="A79" s="44" t="s">
        <v>692</v>
      </c>
      <c r="B79" s="45" t="s">
        <v>836</v>
      </c>
      <c r="C79" s="46"/>
      <c r="D79" s="46"/>
      <c r="E79" s="46"/>
    </row>
    <row r="80" spans="1:5" ht="15.75">
      <c r="A80" s="44" t="s">
        <v>693</v>
      </c>
      <c r="B80" s="45" t="s">
        <v>837</v>
      </c>
      <c r="C80" s="46"/>
      <c r="D80" s="46"/>
      <c r="E80" s="46"/>
    </row>
    <row r="81" spans="1:5" ht="15.75">
      <c r="A81" s="44" t="s">
        <v>694</v>
      </c>
      <c r="B81" s="45" t="s">
        <v>838</v>
      </c>
      <c r="C81" s="46"/>
      <c r="D81" s="46"/>
      <c r="E81" s="46"/>
    </row>
    <row r="82" spans="1:5" ht="15.75">
      <c r="A82" s="44" t="s">
        <v>697</v>
      </c>
      <c r="B82" s="45" t="s">
        <v>839</v>
      </c>
      <c r="C82" s="46"/>
      <c r="D82" s="46"/>
      <c r="E82" s="46"/>
    </row>
    <row r="83" spans="1:5" ht="15.75">
      <c r="A83" s="44" t="s">
        <v>698</v>
      </c>
      <c r="B83" s="45" t="s">
        <v>840</v>
      </c>
      <c r="C83" s="46"/>
      <c r="D83" s="46"/>
      <c r="E83" s="46"/>
    </row>
    <row r="84" spans="1:5" ht="15.75">
      <c r="A84" s="44" t="s">
        <v>699</v>
      </c>
      <c r="B84" s="45" t="s">
        <v>841</v>
      </c>
      <c r="C84" s="46"/>
      <c r="D84" s="46"/>
      <c r="E84" s="46"/>
    </row>
    <row r="85" spans="1:5" ht="15.75">
      <c r="A85" s="44" t="s">
        <v>700</v>
      </c>
      <c r="B85" s="45" t="s">
        <v>842</v>
      </c>
      <c r="C85" s="46"/>
      <c r="D85" s="46"/>
      <c r="E85" s="46"/>
    </row>
    <row r="86" spans="1:5" ht="15.75">
      <c r="A86" s="44" t="s">
        <v>701</v>
      </c>
      <c r="B86" s="45" t="s">
        <v>843</v>
      </c>
      <c r="C86" s="46"/>
      <c r="D86" s="46"/>
      <c r="E86" s="46"/>
    </row>
    <row r="87" spans="1:5" ht="32.25" thickBot="1">
      <c r="A87" s="162" t="s">
        <v>508</v>
      </c>
      <c r="B87" s="163" t="s">
        <v>844</v>
      </c>
      <c r="C87" s="46"/>
      <c r="D87" s="46"/>
      <c r="E87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SvetaPet</cp:lastModifiedBy>
  <cp:lastPrinted>2024-01-30T10:49:39Z</cp:lastPrinted>
  <dcterms:created xsi:type="dcterms:W3CDTF">2004-03-24T19:37:04Z</dcterms:created>
  <dcterms:modified xsi:type="dcterms:W3CDTF">2024-01-30T10:50:23Z</dcterms:modified>
  <cp:category/>
  <cp:version/>
  <cp:contentType/>
  <cp:contentStatus/>
</cp:coreProperties>
</file>